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19\7May19\Fact Sheet\"/>
    </mc:Choice>
  </mc:AlternateContent>
  <bookViews>
    <workbookView xWindow="-132" yWindow="264" windowWidth="12504" windowHeight="7776" firstSheet="3" activeTab="3"/>
  </bookViews>
  <sheets>
    <sheet name="Group PLs" sheetId="21" state="hidden" r:id="rId1"/>
    <sheet name="Group CFs" sheetId="22" state="hidden" r:id="rId2"/>
    <sheet name="Group BS" sheetId="23" state="hidden" r:id="rId3"/>
    <sheet name="FactSheet_Cons" sheetId="28" r:id="rId4"/>
    <sheet name="FactSheet_Disco" sheetId="30" r:id="rId5"/>
    <sheet name="FactSheet _Retail" sheetId="29" r:id="rId6"/>
    <sheet name="QoQ" sheetId="35" state="hidden" r:id="rId7"/>
    <sheet name="Quarters" sheetId="36" state="hidden" r:id="rId8"/>
    <sheet name="PL" sheetId="27" state="hidden" r:id="rId9"/>
    <sheet name="Check" sheetId="34" state="hidden" r:id="rId10"/>
    <sheet name="KPIs" sheetId="37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new2" hidden="1">0</definedName>
    <definedName name="__123Graph_A" localSheetId="5" hidden="1">[1]TABLO!#REF!</definedName>
    <definedName name="__123Graph_A" localSheetId="3" hidden="1">[1]TABLO!#REF!</definedName>
    <definedName name="__123Graph_A" localSheetId="6" hidden="1">[1]TABLO!#REF!</definedName>
    <definedName name="__123Graph_A" localSheetId="7" hidden="1">[1]TABLO!#REF!</definedName>
    <definedName name="__123Graph_A" hidden="1">[1]TABLO!#REF!</definedName>
    <definedName name="__123Graph_ARISK" localSheetId="5" hidden="1">#REF!</definedName>
    <definedName name="__123Graph_ARISK" localSheetId="3" hidden="1">#REF!</definedName>
    <definedName name="__123Graph_ARISK" localSheetId="6" hidden="1">#REF!</definedName>
    <definedName name="__123Graph_ARISK" localSheetId="7" hidden="1">#REF!</definedName>
    <definedName name="__123Graph_ARISK" hidden="1">#REF!</definedName>
    <definedName name="__123Graph_B" localSheetId="5" hidden="1">[2]FONKON2005!#REF!</definedName>
    <definedName name="__123Graph_B" localSheetId="3" hidden="1">[2]FONKON2005!#REF!</definedName>
    <definedName name="__123Graph_B" localSheetId="6" hidden="1">[2]FONKON2005!#REF!</definedName>
    <definedName name="__123Graph_B" localSheetId="7" hidden="1">[2]FONKON2005!#REF!</definedName>
    <definedName name="__123Graph_B" hidden="1">[2]FONKON2005!#REF!</definedName>
    <definedName name="__123Graph_BRISK" localSheetId="5" hidden="1">#REF!</definedName>
    <definedName name="__123Graph_BRISK" localSheetId="3" hidden="1">#REF!</definedName>
    <definedName name="__123Graph_BRISK" localSheetId="6" hidden="1">#REF!</definedName>
    <definedName name="__123Graph_BRISK" localSheetId="7" hidden="1">#REF!</definedName>
    <definedName name="__123Graph_BRISK" hidden="1">#REF!</definedName>
    <definedName name="__123Graph_C" localSheetId="5" hidden="1">[2]FONKON2005!#REF!</definedName>
    <definedName name="__123Graph_C" localSheetId="3" hidden="1">[2]FONKON2005!#REF!</definedName>
    <definedName name="__123Graph_C" localSheetId="6" hidden="1">[2]FONKON2005!#REF!</definedName>
    <definedName name="__123Graph_C" localSheetId="7" hidden="1">[2]FONKON2005!#REF!</definedName>
    <definedName name="__123Graph_C" hidden="1">[2]FONKON2005!#REF!</definedName>
    <definedName name="__123Graph_D" localSheetId="5" hidden="1">[2]FONKON2005!#REF!</definedName>
    <definedName name="__123Graph_D" localSheetId="3" hidden="1">[2]FONKON2005!#REF!</definedName>
    <definedName name="__123Graph_D" localSheetId="6" hidden="1">[2]FONKON2005!#REF!</definedName>
    <definedName name="__123Graph_D" localSheetId="7" hidden="1">[2]FONKON2005!#REF!</definedName>
    <definedName name="__123Graph_D" hidden="1">[2]FONKON2005!#REF!</definedName>
    <definedName name="__123Graph_E" localSheetId="5" hidden="1">[2]FONKON2005!#REF!</definedName>
    <definedName name="__123Graph_E" localSheetId="3" hidden="1">[2]FONKON2005!#REF!</definedName>
    <definedName name="__123Graph_E" localSheetId="6" hidden="1">[2]FONKON2005!#REF!</definedName>
    <definedName name="__123Graph_E" localSheetId="7" hidden="1">[2]FONKON2005!#REF!</definedName>
    <definedName name="__123Graph_E" hidden="1">[2]FONKON2005!#REF!</definedName>
    <definedName name="__123Graph_F" localSheetId="5" hidden="1">[2]FONKON2005!#REF!</definedName>
    <definedName name="__123Graph_F" localSheetId="3" hidden="1">[2]FONKON2005!#REF!</definedName>
    <definedName name="__123Graph_F" localSheetId="6" hidden="1">[2]FONKON2005!#REF!</definedName>
    <definedName name="__123Graph_F" localSheetId="7" hidden="1">[2]FONKON2005!#REF!</definedName>
    <definedName name="__123Graph_F" hidden="1">[2]FONKON2005!#REF!</definedName>
    <definedName name="__123Graph_X" localSheetId="5" hidden="1">[2]FONKON2005!#REF!</definedName>
    <definedName name="__123Graph_X" localSheetId="3" hidden="1">[2]FONKON2005!#REF!</definedName>
    <definedName name="__123Graph_X" localSheetId="6" hidden="1">[2]FONKON2005!#REF!</definedName>
    <definedName name="__123Graph_X" localSheetId="7" hidden="1">[2]FONKON2005!#REF!</definedName>
    <definedName name="__123Graph_X" hidden="1">[2]FONKON2005!#REF!</definedName>
    <definedName name="__new2" hidden="1">0</definedName>
    <definedName name="_1_________________________0_S" localSheetId="5" hidden="1">[3]SEMANAIS!#REF!</definedName>
    <definedName name="_1_________________________0_S" localSheetId="3" hidden="1">[3]SEMANAIS!#REF!</definedName>
    <definedName name="_1_________________________0_S" localSheetId="6" hidden="1">[3]SEMANAIS!#REF!</definedName>
    <definedName name="_1_________________________0_S" localSheetId="7" hidden="1">[3]SEMANAIS!#REF!</definedName>
    <definedName name="_1_________________________0_S" hidden="1">[3]SEMANAIS!#REF!</definedName>
    <definedName name="_10____0_S" localSheetId="5" hidden="1">[3]SEMANAIS!#REF!</definedName>
    <definedName name="_10____0_S" localSheetId="3" hidden="1">[3]SEMANAIS!#REF!</definedName>
    <definedName name="_10____0_S" localSheetId="6" hidden="1">[3]SEMANAIS!#REF!</definedName>
    <definedName name="_10____0_S" localSheetId="7" hidden="1">[3]SEMANAIS!#REF!</definedName>
    <definedName name="_10____0_S" hidden="1">[3]SEMANAIS!#REF!</definedName>
    <definedName name="_11___0_S" localSheetId="5" hidden="1">[3]SEMANAIS!#REF!</definedName>
    <definedName name="_11___0_S" localSheetId="3" hidden="1">[3]SEMANAIS!#REF!</definedName>
    <definedName name="_11___0_S" localSheetId="6" hidden="1">[3]SEMANAIS!#REF!</definedName>
    <definedName name="_11___0_S" localSheetId="7" hidden="1">[3]SEMANAIS!#REF!</definedName>
    <definedName name="_11___0_S" hidden="1">[3]SEMANAIS!#REF!</definedName>
    <definedName name="_12_0_S" localSheetId="5" hidden="1">[3]SEMANAIS!#REF!</definedName>
    <definedName name="_12_0_S" localSheetId="3" hidden="1">[3]SEMANAIS!#REF!</definedName>
    <definedName name="_12_0_S" localSheetId="6" hidden="1">[3]SEMANAIS!#REF!</definedName>
    <definedName name="_12_0_S" localSheetId="7" hidden="1">[3]SEMANAIS!#REF!</definedName>
    <definedName name="_12_0_S" hidden="1">[3]SEMANAIS!#REF!</definedName>
    <definedName name="_2________________________0_S" localSheetId="5" hidden="1">[3]SEMANAIS!#REF!</definedName>
    <definedName name="_2________________________0_S" localSheetId="3" hidden="1">[3]SEMANAIS!#REF!</definedName>
    <definedName name="_2________________________0_S" localSheetId="6" hidden="1">[3]SEMANAIS!#REF!</definedName>
    <definedName name="_2________________________0_S" localSheetId="7" hidden="1">[3]SEMANAIS!#REF!</definedName>
    <definedName name="_2________________________0_S" hidden="1">[3]SEMANAIS!#REF!</definedName>
    <definedName name="_2S" localSheetId="5" hidden="1">[3]SEMANAIS!#REF!</definedName>
    <definedName name="_2S" localSheetId="3" hidden="1">[3]SEMANAIS!#REF!</definedName>
    <definedName name="_2S" localSheetId="6" hidden="1">[3]SEMANAIS!#REF!</definedName>
    <definedName name="_2S" localSheetId="7" hidden="1">[3]SEMANAIS!#REF!</definedName>
    <definedName name="_2S" hidden="1">[3]SEMANAIS!#REF!</definedName>
    <definedName name="_3_______________________0_S" localSheetId="5" hidden="1">[3]SEMANAIS!#REF!</definedName>
    <definedName name="_3_______________________0_S" localSheetId="3" hidden="1">[3]SEMANAIS!#REF!</definedName>
    <definedName name="_3_______________________0_S" localSheetId="6" hidden="1">[3]SEMANAIS!#REF!</definedName>
    <definedName name="_3_______________________0_S" localSheetId="7" hidden="1">[3]SEMANAIS!#REF!</definedName>
    <definedName name="_3_______________________0_S" hidden="1">[3]SEMANAIS!#REF!</definedName>
    <definedName name="_4______________________0_S" localSheetId="5" hidden="1">[3]SEMANAIS!#REF!</definedName>
    <definedName name="_4______________________0_S" localSheetId="3" hidden="1">[3]SEMANAIS!#REF!</definedName>
    <definedName name="_4______________________0_S" localSheetId="6" hidden="1">[3]SEMANAIS!#REF!</definedName>
    <definedName name="_4______________________0_S" localSheetId="7" hidden="1">[3]SEMANAIS!#REF!</definedName>
    <definedName name="_4______________________0_S" hidden="1">[3]SEMANAIS!#REF!</definedName>
    <definedName name="_5_____________________0_S" localSheetId="5" hidden="1">[3]SEMANAIS!#REF!</definedName>
    <definedName name="_5_____________________0_S" localSheetId="3" hidden="1">[3]SEMANAIS!#REF!</definedName>
    <definedName name="_5_____________________0_S" localSheetId="6" hidden="1">[3]SEMANAIS!#REF!</definedName>
    <definedName name="_5_____________________0_S" localSheetId="7" hidden="1">[3]SEMANAIS!#REF!</definedName>
    <definedName name="_5_____________________0_S" hidden="1">[3]SEMANAIS!#REF!</definedName>
    <definedName name="_6____________________0_S" localSheetId="5" hidden="1">[3]SEMANAIS!#REF!</definedName>
    <definedName name="_6____________________0_S" localSheetId="3" hidden="1">[3]SEMANAIS!#REF!</definedName>
    <definedName name="_6____________________0_S" localSheetId="6" hidden="1">[3]SEMANAIS!#REF!</definedName>
    <definedName name="_6____________________0_S" localSheetId="7" hidden="1">[3]SEMANAIS!#REF!</definedName>
    <definedName name="_6____________________0_S" hidden="1">[3]SEMANAIS!#REF!</definedName>
    <definedName name="_7___________________0_S" localSheetId="5" hidden="1">[3]SEMANAIS!#REF!</definedName>
    <definedName name="_7___________________0_S" localSheetId="3" hidden="1">[3]SEMANAIS!#REF!</definedName>
    <definedName name="_7___________________0_S" localSheetId="6" hidden="1">[3]SEMANAIS!#REF!</definedName>
    <definedName name="_7___________________0_S" localSheetId="7" hidden="1">[3]SEMANAIS!#REF!</definedName>
    <definedName name="_7___________________0_S" hidden="1">[3]SEMANAIS!#REF!</definedName>
    <definedName name="_8__________________0_S" localSheetId="5" hidden="1">[3]SEMANAIS!#REF!</definedName>
    <definedName name="_8__________________0_S" localSheetId="3" hidden="1">[3]SEMANAIS!#REF!</definedName>
    <definedName name="_8__________________0_S" localSheetId="6" hidden="1">[3]SEMANAIS!#REF!</definedName>
    <definedName name="_8__________________0_S" localSheetId="7" hidden="1">[3]SEMANAIS!#REF!</definedName>
    <definedName name="_8__________________0_S" hidden="1">[3]SEMANAIS!#REF!</definedName>
    <definedName name="_9_____0_S" localSheetId="5" hidden="1">[3]SEMANAIS!#REF!</definedName>
    <definedName name="_9_____0_S" localSheetId="3" hidden="1">[3]SEMANAIS!#REF!</definedName>
    <definedName name="_9_____0_S" localSheetId="6" hidden="1">[3]SEMANAIS!#REF!</definedName>
    <definedName name="_9_____0_S" localSheetId="7" hidden="1">[3]SEMANAIS!#REF!</definedName>
    <definedName name="_9_____0_S" hidden="1">[3]SEMANAIS!#REF!</definedName>
    <definedName name="_AtRisk_FitDataRange_FIT_40D80_80F43" localSheetId="5" hidden="1">[4]RD_Hydro_RunOfRiver!#REF!</definedName>
    <definedName name="_AtRisk_FitDataRange_FIT_40D80_80F43" localSheetId="3" hidden="1">[4]RD_Hydro_RunOfRiver!#REF!</definedName>
    <definedName name="_AtRisk_FitDataRange_FIT_40D80_80F43" localSheetId="6" hidden="1">[4]RD_Hydro_RunOfRiver!#REF!</definedName>
    <definedName name="_AtRisk_FitDataRange_FIT_40D80_80F43" localSheetId="7" hidden="1">[4]RD_Hydro_RunOfRiver!#REF!</definedName>
    <definedName name="_AtRisk_FitDataRange_FIT_40D80_80F43" hidden="1">[4]RD_Hydro_RunOfRiver!#REF!</definedName>
    <definedName name="_AtRisk_FitDataRange_FIT_7BE51_C172" localSheetId="5" hidden="1">#REF!</definedName>
    <definedName name="_AtRisk_FitDataRange_FIT_7BE51_C172" localSheetId="3" hidden="1">#REF!</definedName>
    <definedName name="_AtRisk_FitDataRange_FIT_7BE51_C172" localSheetId="6" hidden="1">#REF!</definedName>
    <definedName name="_AtRisk_FitDataRange_FIT_7BE51_C172" localSheetId="7" hidden="1">#REF!</definedName>
    <definedName name="_AtRisk_FitDataRange_FIT_7BE51_C172" hidden="1">#REF!</definedName>
    <definedName name="_AtRisk_FitDataRange_FIT_A9C82_40FC4" localSheetId="5" hidden="1">#REF!</definedName>
    <definedName name="_AtRisk_FitDataRange_FIT_A9C82_40FC4" localSheetId="3" hidden="1">#REF!</definedName>
    <definedName name="_AtRisk_FitDataRange_FIT_A9C82_40FC4" localSheetId="6" hidden="1">#REF!</definedName>
    <definedName name="_AtRisk_FitDataRange_FIT_A9C82_40FC4" localSheetId="7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5" hidden="1">#REF!</definedName>
    <definedName name="_Dist_Bin" localSheetId="3" hidden="1">#REF!</definedName>
    <definedName name="_Dist_Bin" localSheetId="6" hidden="1">#REF!</definedName>
    <definedName name="_Dist_Bin" localSheetId="7" hidden="1">#REF!</definedName>
    <definedName name="_Dist_Bin" hidden="1">#REF!</definedName>
    <definedName name="_Dist_Values" localSheetId="5" hidden="1">#REF!</definedName>
    <definedName name="_Dist_Values" localSheetId="3" hidden="1">#REF!</definedName>
    <definedName name="_Dist_Values" localSheetId="6" hidden="1">#REF!</definedName>
    <definedName name="_Dist_Values" localSheetId="7" hidden="1">#REF!</definedName>
    <definedName name="_Dist_Values" hidden="1">#REF!</definedName>
    <definedName name="_Fill" localSheetId="5" hidden="1">#REF!</definedName>
    <definedName name="_Fill" localSheetId="3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hidden="1">[5]INVESTISSEMENTS!$A$2:$L$113</definedName>
    <definedName name="_Key1" localSheetId="5" hidden="1">#REF!</definedName>
    <definedName name="_Key1" localSheetId="3" hidden="1">#REF!</definedName>
    <definedName name="_Key1" localSheetId="6" hidden="1">#REF!</definedName>
    <definedName name="_Key1" localSheetId="7" hidden="1">#REF!</definedName>
    <definedName name="_Key1" hidden="1">#REF!</definedName>
    <definedName name="_Key2" localSheetId="5" hidden="1">#REF!</definedName>
    <definedName name="_Key2" localSheetId="3" hidden="1">#REF!</definedName>
    <definedName name="_Key2" localSheetId="6" hidden="1">#REF!</definedName>
    <definedName name="_Key2" localSheetId="7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5" hidden="1">#REF!</definedName>
    <definedName name="_Sort" localSheetId="3" hidden="1">#REF!</definedName>
    <definedName name="_Sort" localSheetId="6" hidden="1">#REF!</definedName>
    <definedName name="_Sort" localSheetId="7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5" hidden="1">#REF!</definedName>
    <definedName name="Code" localSheetId="3" hidden="1">#REF!</definedName>
    <definedName name="Code" localSheetId="6" hidden="1">#REF!</definedName>
    <definedName name="Code" localSheetId="7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5" hidden="1">#REF!</definedName>
    <definedName name="data2" localSheetId="3" hidden="1">#REF!</definedName>
    <definedName name="data2" localSheetId="6" hidden="1">#REF!</definedName>
    <definedName name="data2" localSheetId="7" hidden="1">#REF!</definedName>
    <definedName name="data2" hidden="1">#REF!</definedName>
    <definedName name="data3" localSheetId="5" hidden="1">#REF!</definedName>
    <definedName name="data3" localSheetId="3" hidden="1">#REF!</definedName>
    <definedName name="data3" localSheetId="6" hidden="1">#REF!</definedName>
    <definedName name="data3" localSheetId="7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5" hidden="1">#REF!</definedName>
    <definedName name="Discount" localSheetId="3" hidden="1">#REF!</definedName>
    <definedName name="Discount" localSheetId="6" hidden="1">#REF!</definedName>
    <definedName name="Discount" localSheetId="7" hidden="1">#REF!</definedName>
    <definedName name="Discount" hidden="1">#REF!</definedName>
    <definedName name="display_area_2" localSheetId="5" hidden="1">#REF!</definedName>
    <definedName name="display_area_2" localSheetId="3" hidden="1">#REF!</definedName>
    <definedName name="display_area_2" localSheetId="6" hidden="1">#REF!</definedName>
    <definedName name="display_area_2" localSheetId="7" hidden="1">#REF!</definedName>
    <definedName name="display_area_2" hidden="1">#REF!</definedName>
    <definedName name="disposal2005" localSheetId="5" hidden="1">Main.SAPF4Help()</definedName>
    <definedName name="disposal2005" localSheetId="3" hidden="1">Main.SAPF4Help()</definedName>
    <definedName name="disposal2005" localSheetId="6" hidden="1">Main.SAPF4Help()</definedName>
    <definedName name="disposal2005" localSheetId="7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5" hidden="1">#REF!</definedName>
    <definedName name="et4rtretg" localSheetId="3" hidden="1">#REF!</definedName>
    <definedName name="et4rtretg" localSheetId="6" hidden="1">#REF!</definedName>
    <definedName name="et4rtretg" localSheetId="7" hidden="1">#REF!</definedName>
    <definedName name="et4rtretg" hidden="1">#REF!</definedName>
    <definedName name="etrt" localSheetId="5" hidden="1">#REF!</definedName>
    <definedName name="etrt" localSheetId="3" hidden="1">#REF!</definedName>
    <definedName name="etrt" localSheetId="6" hidden="1">#REF!</definedName>
    <definedName name="etrt" localSheetId="7" hidden="1">#REF!</definedName>
    <definedName name="etrt" hidden="1">#REF!</definedName>
    <definedName name="etter" localSheetId="5" hidden="1">#REF!</definedName>
    <definedName name="etter" localSheetId="3" hidden="1">#REF!</definedName>
    <definedName name="etter" localSheetId="6" hidden="1">#REF!</definedName>
    <definedName name="etter" localSheetId="7" hidden="1">#REF!</definedName>
    <definedName name="etter" hidden="1">#REF!</definedName>
    <definedName name="FCode" localSheetId="5" hidden="1">#REF!</definedName>
    <definedName name="FCode" localSheetId="3" hidden="1">#REF!</definedName>
    <definedName name="FCode" localSheetId="6" hidden="1">#REF!</definedName>
    <definedName name="FCode" localSheetId="7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5" hidden="1">#REF!</definedName>
    <definedName name="HiddenRows" localSheetId="3" hidden="1">#REF!</definedName>
    <definedName name="HiddenRows" localSheetId="6" hidden="1">#REF!</definedName>
    <definedName name="HiddenRows" localSheetId="7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5" hidden="1">Main.SAPF4Help()</definedName>
    <definedName name="INDEXX" localSheetId="3" hidden="1">Main.SAPF4Help()</definedName>
    <definedName name="INDEXX" localSheetId="6" hidden="1">Main.SAPF4Help()</definedName>
    <definedName name="INDEXX" localSheetId="7" hidden="1">Main.SAPF4Help()</definedName>
    <definedName name="INDEXX" hidden="1">Main.SAPF4Help()</definedName>
    <definedName name="IQ_ADDIN" hidden="1">"AUTO"</definedName>
    <definedName name="KH" localSheetId="5" hidden="1">Main.SAPF4Help()</definedName>
    <definedName name="KH" localSheetId="3" hidden="1">Main.SAPF4Help()</definedName>
    <definedName name="KH" localSheetId="6" hidden="1">Main.SAPF4Help()</definedName>
    <definedName name="KH" localSheetId="7" hidden="1">Main.SAPF4Help()</definedName>
    <definedName name="KH" hidden="1">Main.SAPF4Help()</definedName>
    <definedName name="lşiiş" localSheetId="5" hidden="1">#REF!</definedName>
    <definedName name="lşiiş" localSheetId="3" hidden="1">#REF!</definedName>
    <definedName name="lşiiş" localSheetId="6" hidden="1">#REF!</definedName>
    <definedName name="lşiiş" localSheetId="7" hidden="1">#REF!</definedName>
    <definedName name="lşiiş" hidden="1">#REF!</definedName>
    <definedName name="lşilş" localSheetId="5" hidden="1">#REF!</definedName>
    <definedName name="lşilş" localSheetId="3" hidden="1">#REF!</definedName>
    <definedName name="lşilş" localSheetId="6" hidden="1">#REF!</definedName>
    <definedName name="lşilş" localSheetId="7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5" hidden="1">#REF!</definedName>
    <definedName name="OrderTable" localSheetId="3" hidden="1">#REF!</definedName>
    <definedName name="OrderTable" localSheetId="6" hidden="1">#REF!</definedName>
    <definedName name="OrderTable" localSheetId="7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5" hidden="1">#REF!</definedName>
    <definedName name="ProdForm" localSheetId="3" hidden="1">#REF!</definedName>
    <definedName name="ProdForm" localSheetId="6" hidden="1">#REF!</definedName>
    <definedName name="ProdForm" localSheetId="7" hidden="1">#REF!</definedName>
    <definedName name="ProdForm" hidden="1">#REF!</definedName>
    <definedName name="Product" localSheetId="5" hidden="1">#REF!</definedName>
    <definedName name="Product" localSheetId="3" hidden="1">#REF!</definedName>
    <definedName name="Product" localSheetId="6" hidden="1">#REF!</definedName>
    <definedName name="Product" localSheetId="7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5" hidden="1">#REF!</definedName>
    <definedName name="RCArea" localSheetId="3" hidden="1">#REF!</definedName>
    <definedName name="RCArea" localSheetId="6" hidden="1">#REF!</definedName>
    <definedName name="RCArea" localSheetId="7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5" hidden="1">#REF!</definedName>
    <definedName name="rr" localSheetId="3" hidden="1">#REF!</definedName>
    <definedName name="rr" localSheetId="6" hidden="1">#REF!</definedName>
    <definedName name="rr" localSheetId="7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5" hidden="1">Main.SAPF4Help()</definedName>
    <definedName name="SAPFuncF4Help" localSheetId="3" hidden="1">Main.SAPF4Help()</definedName>
    <definedName name="SAPFuncF4Help" localSheetId="6" hidden="1">Main.SAPF4Help()</definedName>
    <definedName name="SAPFuncF4Help" localSheetId="7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5" hidden="1">#REF!</definedName>
    <definedName name="SIG_CONTROLE" localSheetId="3" hidden="1">#REF!</definedName>
    <definedName name="SIG_CONTROLE" localSheetId="6" hidden="1">#REF!</definedName>
    <definedName name="SIG_CONTROLE" localSheetId="7" hidden="1">#REF!</definedName>
    <definedName name="SIG_CONTROLE" hidden="1">#REF!</definedName>
    <definedName name="SIG_YCPATB3_H0069" localSheetId="5" hidden="1">#REF!</definedName>
    <definedName name="SIG_YCPATB3_H0069" localSheetId="3" hidden="1">#REF!</definedName>
    <definedName name="SIG_YCPATB3_H0069" localSheetId="6" hidden="1">#REF!</definedName>
    <definedName name="SIG_YCPATB3_H0069" localSheetId="7" hidden="1">#REF!</definedName>
    <definedName name="SIG_YCPATB3_H0069" hidden="1">#REF!</definedName>
    <definedName name="SIG_YCPATB3_H0070" localSheetId="5" hidden="1">#REF!</definedName>
    <definedName name="SIG_YCPATB3_H0070" localSheetId="3" hidden="1">#REF!</definedName>
    <definedName name="SIG_YCPATB3_H0070" localSheetId="6" hidden="1">#REF!</definedName>
    <definedName name="SIG_YCPATB3_H0070" localSheetId="7" hidden="1">#REF!</definedName>
    <definedName name="SIG_YCPATB3_H0070" hidden="1">#REF!</definedName>
    <definedName name="SIG_YCPATB3_H0071" localSheetId="5" hidden="1">#REF!</definedName>
    <definedName name="SIG_YCPATB3_H0071" localSheetId="3" hidden="1">#REF!</definedName>
    <definedName name="SIG_YCPATB3_H0071" localSheetId="6" hidden="1">#REF!</definedName>
    <definedName name="SIG_YCPATB3_H0071" localSheetId="7" hidden="1">#REF!</definedName>
    <definedName name="SIG_YCPATB3_H0071" hidden="1">#REF!</definedName>
    <definedName name="SIG_YCPATB3_H0072" localSheetId="5" hidden="1">#REF!</definedName>
    <definedName name="SIG_YCPATB3_H0072" localSheetId="3" hidden="1">#REF!</definedName>
    <definedName name="SIG_YCPATB3_H0072" localSheetId="6" hidden="1">#REF!</definedName>
    <definedName name="SIG_YCPATB3_H0072" localSheetId="7" hidden="1">#REF!</definedName>
    <definedName name="SIG_YCPATB3_H0072" hidden="1">#REF!</definedName>
    <definedName name="SIG_YCPATB3_H0073" localSheetId="5" hidden="1">#REF!</definedName>
    <definedName name="SIG_YCPATB3_H0073" localSheetId="3" hidden="1">#REF!</definedName>
    <definedName name="SIG_YCPATB3_H0073" localSheetId="6" hidden="1">#REF!</definedName>
    <definedName name="SIG_YCPATB3_H0073" localSheetId="7" hidden="1">#REF!</definedName>
    <definedName name="SIG_YCPATB3_H0073" hidden="1">#REF!</definedName>
    <definedName name="SIG_YCPATB3_H0074" localSheetId="5" hidden="1">#REF!</definedName>
    <definedName name="SIG_YCPATB3_H0074" localSheetId="3" hidden="1">#REF!</definedName>
    <definedName name="SIG_YCPATB3_H0074" localSheetId="6" hidden="1">#REF!</definedName>
    <definedName name="SIG_YCPATB3_H0074" localSheetId="7" hidden="1">#REF!</definedName>
    <definedName name="SIG_YCPATB3_H0074" hidden="1">#REF!</definedName>
    <definedName name="SIG_YCPATB3_H0075" localSheetId="5" hidden="1">#REF!</definedName>
    <definedName name="SIG_YCPATB3_H0075" localSheetId="3" hidden="1">#REF!</definedName>
    <definedName name="SIG_YCPATB3_H0075" localSheetId="6" hidden="1">#REF!</definedName>
    <definedName name="SIG_YCPATB3_H0075" localSheetId="7" hidden="1">#REF!</definedName>
    <definedName name="SIG_YCPATB3_H0075" hidden="1">#REF!</definedName>
    <definedName name="SIG_YCPATB3_H0076" localSheetId="5" hidden="1">#REF!</definedName>
    <definedName name="SIG_YCPATB3_H0076" localSheetId="3" hidden="1">#REF!</definedName>
    <definedName name="SIG_YCPATB3_H0076" localSheetId="6" hidden="1">#REF!</definedName>
    <definedName name="SIG_YCPATB3_H0076" localSheetId="7" hidden="1">#REF!</definedName>
    <definedName name="SIG_YCPATB3_H0076" hidden="1">#REF!</definedName>
    <definedName name="SIG_YCPATB3_H0077" localSheetId="5" hidden="1">#REF!</definedName>
    <definedName name="SIG_YCPATB3_H0077" localSheetId="3" hidden="1">#REF!</definedName>
    <definedName name="SIG_YCPATB3_H0077" localSheetId="6" hidden="1">#REF!</definedName>
    <definedName name="SIG_YCPATB3_H0077" localSheetId="7" hidden="1">#REF!</definedName>
    <definedName name="SIG_YCPATB3_H0077" hidden="1">#REF!</definedName>
    <definedName name="SIG_YCPATB3_H0078" localSheetId="5" hidden="1">#REF!</definedName>
    <definedName name="SIG_YCPATB3_H0078" localSheetId="3" hidden="1">#REF!</definedName>
    <definedName name="SIG_YCPATB3_H0078" localSheetId="6" hidden="1">#REF!</definedName>
    <definedName name="SIG_YCPATB3_H0078" localSheetId="7" hidden="1">#REF!</definedName>
    <definedName name="SIG_YCPATB3_H0078" hidden="1">#REF!</definedName>
    <definedName name="SIG_YCPATB3_H0079" localSheetId="5" hidden="1">#REF!</definedName>
    <definedName name="SIG_YCPATB3_H0079" localSheetId="3" hidden="1">#REF!</definedName>
    <definedName name="SIG_YCPATB3_H0079" localSheetId="6" hidden="1">#REF!</definedName>
    <definedName name="SIG_YCPATB3_H0079" localSheetId="7" hidden="1">#REF!</definedName>
    <definedName name="SIG_YCPATB3_H0079" hidden="1">#REF!</definedName>
    <definedName name="SIG_YCPATB3_H0080" localSheetId="5" hidden="1">#REF!</definedName>
    <definedName name="SIG_YCPATB3_H0080" localSheetId="3" hidden="1">#REF!</definedName>
    <definedName name="SIG_YCPATB3_H0080" localSheetId="6" hidden="1">#REF!</definedName>
    <definedName name="SIG_YCPATB3_H0080" localSheetId="7" hidden="1">#REF!</definedName>
    <definedName name="SIG_YCPATB3_H0080" hidden="1">#REF!</definedName>
    <definedName name="SIG_YCPATB3_H0081" localSheetId="5" hidden="1">#REF!</definedName>
    <definedName name="SIG_YCPATB3_H0081" localSheetId="3" hidden="1">#REF!</definedName>
    <definedName name="SIG_YCPATB3_H0081" localSheetId="6" hidden="1">#REF!</definedName>
    <definedName name="SIG_YCPATB3_H0081" localSheetId="7" hidden="1">#REF!</definedName>
    <definedName name="SIG_YCPATB3_H0081" hidden="1">#REF!</definedName>
    <definedName name="SIG_YCPATB3_H0082" localSheetId="5" hidden="1">#REF!</definedName>
    <definedName name="SIG_YCPATB3_H0082" localSheetId="3" hidden="1">#REF!</definedName>
    <definedName name="SIG_YCPATB3_H0082" localSheetId="6" hidden="1">#REF!</definedName>
    <definedName name="SIG_YCPATB3_H0082" localSheetId="7" hidden="1">#REF!</definedName>
    <definedName name="SIG_YCPATB3_H0082" hidden="1">#REF!</definedName>
    <definedName name="SIG_YCPATB3_H0083" localSheetId="5" hidden="1">#REF!</definedName>
    <definedName name="SIG_YCPATB3_H0083" localSheetId="3" hidden="1">#REF!</definedName>
    <definedName name="SIG_YCPATB3_H0083" localSheetId="6" hidden="1">#REF!</definedName>
    <definedName name="SIG_YCPATB3_H0083" localSheetId="7" hidden="1">#REF!</definedName>
    <definedName name="SIG_YCPATB3_H0083" hidden="1">#REF!</definedName>
    <definedName name="SIG_YCPATB3_H0084" localSheetId="5" hidden="1">#REF!</definedName>
    <definedName name="SIG_YCPATB3_H0084" localSheetId="3" hidden="1">#REF!</definedName>
    <definedName name="SIG_YCPATB3_H0084" localSheetId="6" hidden="1">#REF!</definedName>
    <definedName name="SIG_YCPATB3_H0084" localSheetId="7" hidden="1">#REF!</definedName>
    <definedName name="SIG_YCPATB3_H0084" hidden="1">#REF!</definedName>
    <definedName name="SpecialPrice" localSheetId="5" hidden="1">#REF!</definedName>
    <definedName name="SpecialPrice" localSheetId="3" hidden="1">#REF!</definedName>
    <definedName name="SpecialPrice" localSheetId="6" hidden="1">#REF!</definedName>
    <definedName name="SpecialPrice" localSheetId="7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5" hidden="1">#REF!</definedName>
    <definedName name="tbl_ProdInfo" localSheetId="3" hidden="1">#REF!</definedName>
    <definedName name="tbl_ProdInfo" localSheetId="6" hidden="1">#REF!</definedName>
    <definedName name="tbl_ProdInfo" localSheetId="7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G23" i="37" l="1"/>
  <c r="F23" i="37"/>
  <c r="E23" i="37"/>
  <c r="D23" i="37"/>
  <c r="G17" i="37"/>
  <c r="F17" i="37"/>
  <c r="E17" i="37"/>
  <c r="D17" i="37"/>
  <c r="J26" i="27" l="1"/>
  <c r="J13" i="27"/>
  <c r="J15" i="27" s="1"/>
  <c r="J19" i="27" s="1"/>
  <c r="H26" i="27"/>
  <c r="H15" i="27"/>
  <c r="H19" i="27" s="1"/>
  <c r="H13" i="27"/>
  <c r="F26" i="27"/>
  <c r="F13" i="27"/>
  <c r="F15" i="27" s="1"/>
  <c r="F19" i="27" s="1"/>
  <c r="D26" i="27"/>
  <c r="M125" i="36" l="1"/>
  <c r="I125" i="36"/>
  <c r="M124" i="36"/>
  <c r="I124" i="36"/>
  <c r="M123" i="36"/>
  <c r="I123" i="36"/>
  <c r="M122" i="36"/>
  <c r="I122" i="36"/>
  <c r="M121" i="36"/>
  <c r="I121" i="36"/>
  <c r="M120" i="36"/>
  <c r="I120" i="36"/>
  <c r="M119" i="36"/>
  <c r="I119" i="36"/>
  <c r="G125" i="36"/>
  <c r="C125" i="36"/>
  <c r="G124" i="36"/>
  <c r="C124" i="36"/>
  <c r="G123" i="36"/>
  <c r="C123" i="36"/>
  <c r="G122" i="36"/>
  <c r="C122" i="36"/>
  <c r="G121" i="36"/>
  <c r="C121" i="36"/>
  <c r="G120" i="36"/>
  <c r="C120" i="36"/>
  <c r="G119" i="36"/>
  <c r="C119" i="36"/>
  <c r="M117" i="36"/>
  <c r="I117" i="36"/>
  <c r="M116" i="36"/>
  <c r="I116" i="36"/>
  <c r="M115" i="36"/>
  <c r="I115" i="36"/>
  <c r="M114" i="36"/>
  <c r="I114" i="36"/>
  <c r="G117" i="36"/>
  <c r="C117" i="36"/>
  <c r="G116" i="36"/>
  <c r="C116" i="36"/>
  <c r="G115" i="36"/>
  <c r="C115" i="36"/>
  <c r="G114" i="36"/>
  <c r="C114" i="36"/>
  <c r="C112" i="36"/>
  <c r="G112" i="36" s="1"/>
  <c r="M109" i="36"/>
  <c r="L109" i="36"/>
  <c r="K109" i="36"/>
  <c r="J109" i="36"/>
  <c r="I109" i="36"/>
  <c r="G109" i="36"/>
  <c r="F109" i="36"/>
  <c r="E109" i="36"/>
  <c r="D109" i="36"/>
  <c r="C109" i="36"/>
  <c r="K85" i="36"/>
  <c r="G85" i="36"/>
  <c r="F85" i="36"/>
  <c r="M81" i="36"/>
  <c r="I81" i="36"/>
  <c r="G81" i="36"/>
  <c r="C81" i="36"/>
  <c r="M79" i="36"/>
  <c r="I79" i="36"/>
  <c r="G79" i="36"/>
  <c r="C79" i="36"/>
  <c r="M83" i="36"/>
  <c r="L83" i="36"/>
  <c r="K83" i="36"/>
  <c r="J83" i="36"/>
  <c r="I83" i="36"/>
  <c r="M82" i="36"/>
  <c r="L82" i="36"/>
  <c r="K82" i="36"/>
  <c r="M80" i="36"/>
  <c r="L80" i="36"/>
  <c r="K80" i="36"/>
  <c r="J80" i="36"/>
  <c r="I80" i="36"/>
  <c r="M78" i="36"/>
  <c r="L78" i="36"/>
  <c r="K78" i="36"/>
  <c r="J78" i="36"/>
  <c r="I78" i="36"/>
  <c r="G83" i="36"/>
  <c r="F83" i="36"/>
  <c r="E83" i="36"/>
  <c r="D83" i="36"/>
  <c r="C83" i="36"/>
  <c r="G82" i="36"/>
  <c r="F82" i="36"/>
  <c r="E82" i="36"/>
  <c r="G80" i="36"/>
  <c r="F80" i="36"/>
  <c r="E80" i="36"/>
  <c r="D80" i="36"/>
  <c r="C80" i="36"/>
  <c r="G78" i="36"/>
  <c r="F78" i="36"/>
  <c r="E78" i="36"/>
  <c r="D78" i="36"/>
  <c r="C78" i="36"/>
  <c r="X122" i="35" l="1"/>
  <c r="C124" i="35"/>
  <c r="C120" i="35"/>
  <c r="X117" i="35"/>
  <c r="X116" i="35"/>
  <c r="W117" i="35"/>
  <c r="W116" i="35"/>
  <c r="D117" i="35"/>
  <c r="D116" i="35"/>
  <c r="D114" i="35"/>
  <c r="C117" i="35"/>
  <c r="C116" i="35"/>
  <c r="X109" i="35"/>
  <c r="W109" i="35"/>
  <c r="S109" i="35"/>
  <c r="R109" i="35"/>
  <c r="N109" i="35"/>
  <c r="M109" i="35"/>
  <c r="I109" i="35"/>
  <c r="H109" i="35"/>
  <c r="D109" i="35"/>
  <c r="C109" i="35"/>
  <c r="X83" i="35"/>
  <c r="W83" i="35"/>
  <c r="S83" i="35"/>
  <c r="R83" i="35"/>
  <c r="N83" i="35"/>
  <c r="M83" i="35"/>
  <c r="I83" i="35"/>
  <c r="H83" i="35"/>
  <c r="D83" i="35"/>
  <c r="C83" i="35"/>
  <c r="N122" i="35"/>
  <c r="J125" i="36"/>
  <c r="S117" i="35"/>
  <c r="N117" i="35"/>
  <c r="N116" i="35"/>
  <c r="J117" i="36"/>
  <c r="D116" i="36"/>
  <c r="X111" i="35"/>
  <c r="W111" i="35"/>
  <c r="W125" i="35"/>
  <c r="W124" i="35"/>
  <c r="W122" i="35"/>
  <c r="W120" i="35"/>
  <c r="W119" i="35"/>
  <c r="D125" i="36"/>
  <c r="D121" i="36"/>
  <c r="C125" i="35"/>
  <c r="C123" i="35"/>
  <c r="C122" i="35"/>
  <c r="C121" i="35"/>
  <c r="C119" i="35"/>
  <c r="X114" i="35"/>
  <c r="C114" i="35"/>
  <c r="C115" i="35"/>
  <c r="W115" i="35"/>
  <c r="E117" i="35" l="1"/>
  <c r="S111" i="35"/>
  <c r="F117" i="35"/>
  <c r="N111" i="35"/>
  <c r="S107" i="35" s="1"/>
  <c r="F116" i="35"/>
  <c r="M123" i="35"/>
  <c r="K123" i="36"/>
  <c r="E123" i="36"/>
  <c r="M121" i="35"/>
  <c r="K121" i="36"/>
  <c r="E121" i="36"/>
  <c r="M124" i="35"/>
  <c r="K124" i="36"/>
  <c r="E124" i="36"/>
  <c r="M125" i="35"/>
  <c r="K125" i="36"/>
  <c r="E125" i="36"/>
  <c r="M120" i="35"/>
  <c r="K120" i="36"/>
  <c r="E120" i="36"/>
  <c r="K122" i="36"/>
  <c r="E122" i="36"/>
  <c r="M119" i="35"/>
  <c r="E119" i="36"/>
  <c r="K119" i="36"/>
  <c r="I124" i="35"/>
  <c r="J124" i="36"/>
  <c r="H125" i="35"/>
  <c r="H124" i="35"/>
  <c r="D124" i="36"/>
  <c r="H120" i="35"/>
  <c r="D120" i="36"/>
  <c r="H122" i="35"/>
  <c r="D122" i="36"/>
  <c r="H123" i="35"/>
  <c r="D123" i="36"/>
  <c r="H121" i="35"/>
  <c r="H119" i="35"/>
  <c r="D119" i="36"/>
  <c r="M114" i="35"/>
  <c r="E114" i="36"/>
  <c r="K114" i="36"/>
  <c r="K117" i="36"/>
  <c r="E117" i="36"/>
  <c r="M117" i="35"/>
  <c r="P117" i="35" s="1"/>
  <c r="H117" i="35"/>
  <c r="D117" i="36"/>
  <c r="M116" i="35"/>
  <c r="O116" i="35" s="1"/>
  <c r="K116" i="36"/>
  <c r="E116" i="36"/>
  <c r="I116" i="35"/>
  <c r="J116" i="36"/>
  <c r="I114" i="35"/>
  <c r="J114" i="36"/>
  <c r="R119" i="35"/>
  <c r="L119" i="36"/>
  <c r="F119" i="36"/>
  <c r="R116" i="35"/>
  <c r="L116" i="36"/>
  <c r="F116" i="36"/>
  <c r="F117" i="36"/>
  <c r="L117" i="36"/>
  <c r="F109" i="35"/>
  <c r="E109" i="35"/>
  <c r="Z117" i="35"/>
  <c r="K109" i="35"/>
  <c r="D121" i="35"/>
  <c r="F121" i="35" s="1"/>
  <c r="D125" i="35"/>
  <c r="F125" i="35" s="1"/>
  <c r="J122" i="36"/>
  <c r="X120" i="35"/>
  <c r="Z120" i="35" s="1"/>
  <c r="X124" i="35"/>
  <c r="Z124" i="35" s="1"/>
  <c r="H111" i="35"/>
  <c r="H116" i="35"/>
  <c r="N121" i="35"/>
  <c r="W114" i="35"/>
  <c r="Y114" i="35" s="1"/>
  <c r="S115" i="35"/>
  <c r="X115" i="35"/>
  <c r="Z115" i="35" s="1"/>
  <c r="W121" i="35"/>
  <c r="X121" i="35"/>
  <c r="Z121" i="35" s="1"/>
  <c r="X125" i="35"/>
  <c r="Z125" i="35" s="1"/>
  <c r="J119" i="36"/>
  <c r="I125" i="35"/>
  <c r="M122" i="35"/>
  <c r="O122" i="35" s="1"/>
  <c r="Z109" i="35"/>
  <c r="Y109" i="35"/>
  <c r="C112" i="35"/>
  <c r="D115" i="35"/>
  <c r="F115" i="35" s="1"/>
  <c r="D119" i="35"/>
  <c r="F119" i="35" s="1"/>
  <c r="D123" i="35"/>
  <c r="F123" i="35" s="1"/>
  <c r="Z111" i="35"/>
  <c r="S116" i="35"/>
  <c r="U116" i="35" s="1"/>
  <c r="J120" i="36"/>
  <c r="I111" i="35"/>
  <c r="Z116" i="35"/>
  <c r="Y116" i="35"/>
  <c r="D122" i="35"/>
  <c r="F122" i="35" s="1"/>
  <c r="N124" i="35"/>
  <c r="I117" i="35"/>
  <c r="R117" i="35"/>
  <c r="U117" i="35" s="1"/>
  <c r="J123" i="36"/>
  <c r="S122" i="35"/>
  <c r="U109" i="35"/>
  <c r="T109" i="35"/>
  <c r="Z122" i="35"/>
  <c r="E114" i="35"/>
  <c r="N115" i="35"/>
  <c r="W123" i="35"/>
  <c r="X119" i="35"/>
  <c r="Z119" i="35" s="1"/>
  <c r="X123" i="35"/>
  <c r="J121" i="36"/>
  <c r="F114" i="35"/>
  <c r="O109" i="35"/>
  <c r="Y117" i="35"/>
  <c r="D120" i="35"/>
  <c r="F120" i="35" s="1"/>
  <c r="D124" i="35"/>
  <c r="F124" i="35" s="1"/>
  <c r="E116" i="35"/>
  <c r="Y122" i="35"/>
  <c r="Y111" i="35"/>
  <c r="P109" i="35"/>
  <c r="J109" i="35"/>
  <c r="F83" i="35"/>
  <c r="K83" i="35"/>
  <c r="P83" i="35"/>
  <c r="U83" i="35"/>
  <c r="Z83" i="35"/>
  <c r="Y83" i="35"/>
  <c r="T83" i="35"/>
  <c r="O83" i="35"/>
  <c r="J83" i="35"/>
  <c r="E83" i="35"/>
  <c r="D81" i="35"/>
  <c r="D79" i="35"/>
  <c r="C79" i="35"/>
  <c r="I80" i="35"/>
  <c r="I78" i="35"/>
  <c r="D80" i="35"/>
  <c r="D78" i="35"/>
  <c r="H80" i="35"/>
  <c r="H78" i="35"/>
  <c r="C80" i="35"/>
  <c r="F80" i="35" s="1"/>
  <c r="C78" i="35"/>
  <c r="P122" i="35" l="1"/>
  <c r="P116" i="35"/>
  <c r="P121" i="35"/>
  <c r="K125" i="35"/>
  <c r="E121" i="35"/>
  <c r="O117" i="35"/>
  <c r="J124" i="35"/>
  <c r="T116" i="35"/>
  <c r="K124" i="35"/>
  <c r="T117" i="35"/>
  <c r="O124" i="35"/>
  <c r="P124" i="35"/>
  <c r="M115" i="35"/>
  <c r="P115" i="35" s="1"/>
  <c r="E115" i="36"/>
  <c r="K115" i="36"/>
  <c r="K116" i="35"/>
  <c r="E124" i="35"/>
  <c r="E123" i="35"/>
  <c r="J116" i="35"/>
  <c r="I115" i="35"/>
  <c r="J115" i="36"/>
  <c r="H115" i="35"/>
  <c r="D115" i="36"/>
  <c r="H114" i="35"/>
  <c r="K114" i="35" s="1"/>
  <c r="D114" i="36"/>
  <c r="R125" i="35"/>
  <c r="L125" i="36"/>
  <c r="F125" i="36"/>
  <c r="R124" i="35"/>
  <c r="F124" i="36"/>
  <c r="L124" i="36"/>
  <c r="Y123" i="35"/>
  <c r="R122" i="35"/>
  <c r="T122" i="35" s="1"/>
  <c r="L122" i="36"/>
  <c r="F122" i="36"/>
  <c r="R121" i="35"/>
  <c r="F121" i="36"/>
  <c r="L121" i="36"/>
  <c r="R123" i="35"/>
  <c r="F123" i="36"/>
  <c r="L123" i="36"/>
  <c r="R120" i="35"/>
  <c r="F120" i="36"/>
  <c r="L120" i="36"/>
  <c r="R115" i="35"/>
  <c r="T115" i="35" s="1"/>
  <c r="F115" i="36"/>
  <c r="L115" i="36"/>
  <c r="R114" i="35"/>
  <c r="L114" i="36"/>
  <c r="F114" i="36"/>
  <c r="F79" i="35"/>
  <c r="J80" i="35"/>
  <c r="E78" i="35"/>
  <c r="F78" i="35"/>
  <c r="K78" i="35"/>
  <c r="Y121" i="35"/>
  <c r="E80" i="35"/>
  <c r="E119" i="35"/>
  <c r="J125" i="35"/>
  <c r="O121" i="35"/>
  <c r="W78" i="35"/>
  <c r="R78" i="35"/>
  <c r="S78" i="35"/>
  <c r="X78" i="35"/>
  <c r="S119" i="35"/>
  <c r="R80" i="35"/>
  <c r="W80" i="35"/>
  <c r="X80" i="35"/>
  <c r="S80" i="35"/>
  <c r="I79" i="35"/>
  <c r="N107" i="35"/>
  <c r="K111" i="35"/>
  <c r="N119" i="35"/>
  <c r="M78" i="35"/>
  <c r="N78" i="35"/>
  <c r="C81" i="35"/>
  <c r="E81" i="35" s="1"/>
  <c r="H81" i="35"/>
  <c r="K80" i="35"/>
  <c r="J111" i="35"/>
  <c r="E115" i="35"/>
  <c r="Z114" i="35"/>
  <c r="E125" i="35"/>
  <c r="Y125" i="35"/>
  <c r="Y120" i="35"/>
  <c r="Z123" i="35"/>
  <c r="I120" i="35"/>
  <c r="N125" i="35"/>
  <c r="S121" i="35"/>
  <c r="S124" i="35"/>
  <c r="Y115" i="35"/>
  <c r="H79" i="35"/>
  <c r="J78" i="35"/>
  <c r="I121" i="35"/>
  <c r="N120" i="35"/>
  <c r="K117" i="35"/>
  <c r="J117" i="35"/>
  <c r="S120" i="35"/>
  <c r="E122" i="35"/>
  <c r="I123" i="35"/>
  <c r="E81" i="36"/>
  <c r="M80" i="35"/>
  <c r="N80" i="35"/>
  <c r="I81" i="35"/>
  <c r="N114" i="35"/>
  <c r="E79" i="35"/>
  <c r="E120" i="35"/>
  <c r="Y124" i="35"/>
  <c r="Y119" i="35"/>
  <c r="S123" i="35"/>
  <c r="S114" i="35"/>
  <c r="W112" i="35"/>
  <c r="I119" i="35"/>
  <c r="S125" i="35"/>
  <c r="M107" i="35"/>
  <c r="N123" i="35"/>
  <c r="I122" i="35"/>
  <c r="D79" i="36"/>
  <c r="L79" i="36"/>
  <c r="D81" i="36"/>
  <c r="F81" i="36"/>
  <c r="J81" i="36"/>
  <c r="K79" i="36"/>
  <c r="O115" i="35" l="1"/>
  <c r="U115" i="35"/>
  <c r="U114" i="35"/>
  <c r="K115" i="35"/>
  <c r="J115" i="35"/>
  <c r="J114" i="35"/>
  <c r="U122" i="35"/>
  <c r="F81" i="35"/>
  <c r="E84" i="36"/>
  <c r="E77" i="36" s="1"/>
  <c r="K84" i="36"/>
  <c r="K77" i="36" s="1"/>
  <c r="U125" i="35"/>
  <c r="T125" i="35"/>
  <c r="O114" i="35"/>
  <c r="P114" i="35"/>
  <c r="U120" i="35"/>
  <c r="T120" i="35"/>
  <c r="P120" i="35"/>
  <c r="O120" i="35"/>
  <c r="K121" i="35"/>
  <c r="J121" i="35"/>
  <c r="U124" i="35"/>
  <c r="T124" i="35"/>
  <c r="P78" i="35"/>
  <c r="O78" i="35"/>
  <c r="Y78" i="35"/>
  <c r="Z78" i="35"/>
  <c r="K120" i="35"/>
  <c r="J120" i="35"/>
  <c r="U80" i="35"/>
  <c r="T80" i="35"/>
  <c r="T78" i="35"/>
  <c r="U78" i="35"/>
  <c r="L81" i="36"/>
  <c r="K119" i="35"/>
  <c r="J119" i="35"/>
  <c r="U123" i="35"/>
  <c r="T123" i="35"/>
  <c r="K81" i="35"/>
  <c r="J81" i="35"/>
  <c r="K123" i="35"/>
  <c r="J123" i="35"/>
  <c r="T114" i="35"/>
  <c r="P125" i="35"/>
  <c r="O125" i="35"/>
  <c r="P119" i="35"/>
  <c r="O119" i="35"/>
  <c r="P107" i="35"/>
  <c r="O107" i="35"/>
  <c r="Z80" i="35"/>
  <c r="Y80" i="35"/>
  <c r="U119" i="35"/>
  <c r="T119" i="35"/>
  <c r="P123" i="35"/>
  <c r="O123" i="35"/>
  <c r="K81" i="36"/>
  <c r="K122" i="35"/>
  <c r="J122" i="35"/>
  <c r="O80" i="35"/>
  <c r="P80" i="35"/>
  <c r="U121" i="35"/>
  <c r="T121" i="35"/>
  <c r="K79" i="35"/>
  <c r="J79" i="35"/>
  <c r="U162" i="35" l="1"/>
  <c r="P162" i="35"/>
  <c r="U79" i="35"/>
  <c r="P79" i="35"/>
  <c r="D22" i="36"/>
  <c r="D73" i="36"/>
  <c r="D88" i="36"/>
  <c r="D90" i="36"/>
  <c r="C22" i="36"/>
  <c r="C48" i="36"/>
  <c r="C73" i="36"/>
  <c r="C88" i="36"/>
  <c r="C90" i="36"/>
  <c r="E11" i="36"/>
  <c r="E22" i="36"/>
  <c r="E23" i="36"/>
  <c r="E88" i="36"/>
  <c r="E90" i="36"/>
  <c r="E179" i="36"/>
  <c r="F11" i="36"/>
  <c r="F22" i="36"/>
  <c r="F23" i="36"/>
  <c r="F48" i="36"/>
  <c r="F49" i="36"/>
  <c r="F88" i="36"/>
  <c r="F90" i="36"/>
  <c r="F99" i="36"/>
  <c r="F179" i="36"/>
  <c r="G220" i="36"/>
  <c r="G187" i="36"/>
  <c r="M186" i="36"/>
  <c r="G186" i="36"/>
  <c r="G181" i="36"/>
  <c r="G179" i="36"/>
  <c r="L179" i="36"/>
  <c r="K179" i="36"/>
  <c r="G162" i="36"/>
  <c r="G161" i="36"/>
  <c r="G159" i="36"/>
  <c r="G158" i="36"/>
  <c r="G155" i="36"/>
  <c r="G154" i="36"/>
  <c r="G143" i="36"/>
  <c r="G142" i="36"/>
  <c r="G141" i="36"/>
  <c r="M137" i="36"/>
  <c r="G137" i="36"/>
  <c r="G136" i="36"/>
  <c r="G147" i="36" s="1"/>
  <c r="G100" i="36"/>
  <c r="G99" i="36"/>
  <c r="M90" i="36"/>
  <c r="G90" i="36"/>
  <c r="L90" i="36"/>
  <c r="K90" i="36"/>
  <c r="J90" i="36"/>
  <c r="I90" i="36"/>
  <c r="G88" i="36"/>
  <c r="I88" i="36"/>
  <c r="M73" i="36"/>
  <c r="J73" i="36"/>
  <c r="I73" i="36"/>
  <c r="M72" i="36"/>
  <c r="M62" i="36"/>
  <c r="G62" i="36"/>
  <c r="G61" i="36"/>
  <c r="G58" i="36"/>
  <c r="G57" i="36"/>
  <c r="M55" i="36"/>
  <c r="G55" i="36"/>
  <c r="G54" i="36"/>
  <c r="G53" i="36"/>
  <c r="G52" i="36"/>
  <c r="G50" i="36"/>
  <c r="M49" i="36"/>
  <c r="G49" i="36"/>
  <c r="L49" i="36"/>
  <c r="G48" i="36"/>
  <c r="G47" i="36"/>
  <c r="G46" i="36"/>
  <c r="G45" i="36"/>
  <c r="G37" i="36"/>
  <c r="G36" i="36"/>
  <c r="G33" i="36"/>
  <c r="G131" i="36" s="1"/>
  <c r="G148" i="36" s="1"/>
  <c r="G31" i="36"/>
  <c r="K31" i="36"/>
  <c r="G30" i="36"/>
  <c r="G29" i="36"/>
  <c r="G27" i="36"/>
  <c r="G25" i="36"/>
  <c r="G23" i="36"/>
  <c r="K23" i="36"/>
  <c r="M22" i="36"/>
  <c r="G22" i="36"/>
  <c r="L22" i="36"/>
  <c r="K22" i="36"/>
  <c r="J22" i="36"/>
  <c r="I22" i="36"/>
  <c r="G21" i="36"/>
  <c r="G19" i="36"/>
  <c r="M17" i="36"/>
  <c r="G17" i="36"/>
  <c r="G16" i="36"/>
  <c r="G15" i="36"/>
  <c r="G14" i="36"/>
  <c r="G12" i="36"/>
  <c r="G11" i="36"/>
  <c r="G10" i="36"/>
  <c r="G9" i="36"/>
  <c r="G8" i="36"/>
  <c r="G7" i="36"/>
  <c r="G150" i="36" s="1"/>
  <c r="G5" i="36"/>
  <c r="G4" i="36"/>
  <c r="K162" i="35"/>
  <c r="G51" i="36" l="1"/>
  <c r="G13" i="36"/>
  <c r="G28" i="36"/>
  <c r="G44" i="36"/>
  <c r="G156" i="36"/>
  <c r="G35" i="36"/>
  <c r="G160" i="36"/>
  <c r="G151" i="36"/>
  <c r="G144" i="36"/>
  <c r="G6" i="36"/>
  <c r="G149" i="36"/>
  <c r="G56" i="36" l="1"/>
  <c r="G18" i="36"/>
  <c r="G20" i="36" s="1"/>
  <c r="G24" i="36" s="1"/>
  <c r="AB98" i="35" l="1"/>
  <c r="AC96" i="35"/>
  <c r="W220" i="35"/>
  <c r="W187" i="35"/>
  <c r="W186" i="35"/>
  <c r="X186" i="35"/>
  <c r="W181" i="35"/>
  <c r="W179" i="35"/>
  <c r="Y179" i="35" s="1"/>
  <c r="W162" i="35"/>
  <c r="W161" i="35"/>
  <c r="W159" i="35"/>
  <c r="W158" i="35"/>
  <c r="W155" i="35"/>
  <c r="W154" i="35"/>
  <c r="W143" i="35"/>
  <c r="W142" i="35"/>
  <c r="W141" i="35"/>
  <c r="X137" i="35"/>
  <c r="W137" i="35"/>
  <c r="W136" i="35"/>
  <c r="W147" i="35" s="1"/>
  <c r="X90" i="35"/>
  <c r="X73" i="35"/>
  <c r="X72" i="35"/>
  <c r="X62" i="35"/>
  <c r="X55" i="35"/>
  <c r="X49" i="35"/>
  <c r="X22" i="35"/>
  <c r="W100" i="35"/>
  <c r="W99" i="35"/>
  <c r="W90" i="35"/>
  <c r="W88" i="35"/>
  <c r="W62" i="35"/>
  <c r="W61" i="35"/>
  <c r="W58" i="35"/>
  <c r="W57" i="35"/>
  <c r="W55" i="35"/>
  <c r="W54" i="35"/>
  <c r="W53" i="35"/>
  <c r="W52" i="35"/>
  <c r="W50" i="35"/>
  <c r="W49" i="35"/>
  <c r="W48" i="35"/>
  <c r="W47" i="35"/>
  <c r="W46" i="35"/>
  <c r="W45" i="35"/>
  <c r="W37" i="35"/>
  <c r="W36" i="35"/>
  <c r="W33" i="35"/>
  <c r="W131" i="35" s="1"/>
  <c r="W148" i="35" s="1"/>
  <c r="W31" i="35"/>
  <c r="W30" i="35"/>
  <c r="W29" i="35"/>
  <c r="W27" i="35"/>
  <c r="W25" i="35"/>
  <c r="W23" i="35"/>
  <c r="W22" i="35"/>
  <c r="W21" i="35"/>
  <c r="W19" i="35"/>
  <c r="W17" i="35"/>
  <c r="W16" i="35"/>
  <c r="W15" i="35"/>
  <c r="W14" i="35"/>
  <c r="W12" i="35"/>
  <c r="W11" i="35"/>
  <c r="W10" i="35"/>
  <c r="W9" i="35"/>
  <c r="W8" i="35"/>
  <c r="W7" i="35"/>
  <c r="W150" i="35" s="1"/>
  <c r="W5" i="35"/>
  <c r="W4" i="35"/>
  <c r="S179" i="35"/>
  <c r="S90" i="35"/>
  <c r="S49" i="35"/>
  <c r="S22" i="35"/>
  <c r="R179" i="35"/>
  <c r="R99" i="35"/>
  <c r="R90" i="35"/>
  <c r="R88" i="35"/>
  <c r="R49" i="35"/>
  <c r="R48" i="35"/>
  <c r="R23" i="35"/>
  <c r="R22" i="35"/>
  <c r="R11" i="35"/>
  <c r="N179" i="35"/>
  <c r="N90" i="35"/>
  <c r="N31" i="35"/>
  <c r="N23" i="35"/>
  <c r="N22" i="35"/>
  <c r="M179" i="35"/>
  <c r="M90" i="35"/>
  <c r="M88" i="35"/>
  <c r="M23" i="35"/>
  <c r="M22" i="35"/>
  <c r="M11" i="35"/>
  <c r="I90" i="35"/>
  <c r="I73" i="35"/>
  <c r="I22" i="35"/>
  <c r="H90" i="35"/>
  <c r="H88" i="35"/>
  <c r="H73" i="35"/>
  <c r="H22" i="35"/>
  <c r="D90" i="35"/>
  <c r="D88" i="35"/>
  <c r="D73" i="35"/>
  <c r="D22" i="35"/>
  <c r="C90" i="35"/>
  <c r="C88" i="35"/>
  <c r="C73" i="35"/>
  <c r="C48" i="35"/>
  <c r="C22" i="35"/>
  <c r="O90" i="35" l="1"/>
  <c r="Y137" i="35"/>
  <c r="W35" i="35"/>
  <c r="Z62" i="35"/>
  <c r="U90" i="35"/>
  <c r="K73" i="35"/>
  <c r="U49" i="35"/>
  <c r="K90" i="35"/>
  <c r="P90" i="35"/>
  <c r="W160" i="35"/>
  <c r="Z49" i="35"/>
  <c r="J90" i="35"/>
  <c r="W44" i="35"/>
  <c r="Y55" i="35"/>
  <c r="Z55" i="35"/>
  <c r="F73" i="35"/>
  <c r="Y22" i="35"/>
  <c r="Y186" i="35"/>
  <c r="T90" i="35"/>
  <c r="Y49" i="35"/>
  <c r="E88" i="35"/>
  <c r="Y62" i="35"/>
  <c r="W144" i="35"/>
  <c r="W156" i="35"/>
  <c r="W28" i="35"/>
  <c r="Y90" i="35"/>
  <c r="W6" i="35"/>
  <c r="W13" i="35"/>
  <c r="W51" i="35"/>
  <c r="O23" i="35"/>
  <c r="W149" i="35"/>
  <c r="E73" i="35"/>
  <c r="E90" i="35"/>
  <c r="J73" i="35"/>
  <c r="T49" i="35"/>
  <c r="W151" i="35"/>
  <c r="T179" i="35"/>
  <c r="O179" i="35"/>
  <c r="W56" i="35" l="1"/>
  <c r="W18" i="35"/>
  <c r="W20" i="35" l="1"/>
  <c r="M8" i="36"/>
  <c r="M37" i="36"/>
  <c r="M31" i="36" l="1"/>
  <c r="L31" i="36"/>
  <c r="M196" i="36"/>
  <c r="X196" i="35"/>
  <c r="M215" i="36"/>
  <c r="X215" i="35"/>
  <c r="M234" i="36"/>
  <c r="X234" i="35"/>
  <c r="M57" i="36"/>
  <c r="X57" i="35"/>
  <c r="M198" i="36"/>
  <c r="X198" i="35"/>
  <c r="M207" i="36"/>
  <c r="X207" i="35"/>
  <c r="M212" i="36"/>
  <c r="X212" i="35"/>
  <c r="M216" i="36"/>
  <c r="X216" i="35"/>
  <c r="M220" i="36"/>
  <c r="X220" i="35"/>
  <c r="Y220" i="35" s="1"/>
  <c r="M228" i="36"/>
  <c r="X228" i="35"/>
  <c r="M237" i="36"/>
  <c r="X237" i="35"/>
  <c r="M205" i="36"/>
  <c r="X205" i="35"/>
  <c r="M219" i="36"/>
  <c r="X219" i="35"/>
  <c r="M58" i="36"/>
  <c r="X58" i="35"/>
  <c r="M199" i="36"/>
  <c r="X199" i="35"/>
  <c r="M208" i="36"/>
  <c r="X208" i="35"/>
  <c r="M210" i="36"/>
  <c r="X210" i="35"/>
  <c r="M217" i="36"/>
  <c r="X217" i="35"/>
  <c r="M221" i="36"/>
  <c r="X221" i="35"/>
  <c r="M229" i="36"/>
  <c r="X229" i="35"/>
  <c r="M238" i="36"/>
  <c r="X238" i="35"/>
  <c r="M54" i="36"/>
  <c r="X54" i="35"/>
  <c r="M211" i="36"/>
  <c r="X211" i="35"/>
  <c r="M227" i="36"/>
  <c r="X227" i="35"/>
  <c r="M48" i="36"/>
  <c r="X48" i="35"/>
  <c r="M195" i="36"/>
  <c r="X195" i="35"/>
  <c r="M204" i="36"/>
  <c r="X204" i="35"/>
  <c r="M209" i="36"/>
  <c r="X209" i="35"/>
  <c r="M214" i="36"/>
  <c r="X214" i="35"/>
  <c r="M218" i="36"/>
  <c r="X218" i="35"/>
  <c r="M222" i="36"/>
  <c r="X222" i="35"/>
  <c r="M233" i="36"/>
  <c r="X233" i="35"/>
  <c r="M239" i="36"/>
  <c r="X239" i="35"/>
  <c r="X8" i="35"/>
  <c r="X37" i="35"/>
  <c r="X31" i="35"/>
  <c r="S31" i="35"/>
  <c r="W24" i="35"/>
  <c r="M203" i="36" l="1"/>
  <c r="X203" i="35"/>
  <c r="Z48" i="35"/>
  <c r="Y48" i="35"/>
  <c r="M50" i="36"/>
  <c r="X50" i="35"/>
  <c r="M197" i="36"/>
  <c r="X194" i="35"/>
  <c r="Z54" i="35"/>
  <c r="Y54" i="35"/>
  <c r="Z58" i="35"/>
  <c r="Y58" i="35"/>
  <c r="Y57" i="35"/>
  <c r="Z57" i="35"/>
  <c r="M194" i="36"/>
  <c r="M193" i="36" s="1"/>
  <c r="X197" i="35"/>
  <c r="Y31" i="35"/>
  <c r="Z31" i="35"/>
  <c r="Y37" i="35"/>
  <c r="Z37" i="35"/>
  <c r="Y8" i="35"/>
  <c r="Z8" i="35"/>
  <c r="Z50" i="35" l="1"/>
  <c r="Y50" i="35"/>
  <c r="M47" i="36"/>
  <c r="X47" i="35"/>
  <c r="X193" i="35"/>
  <c r="M61" i="36" l="1"/>
  <c r="X61" i="35"/>
  <c r="M52" i="36"/>
  <c r="X52" i="35"/>
  <c r="Z47" i="35"/>
  <c r="Y47" i="35"/>
  <c r="M53" i="36"/>
  <c r="X53" i="35"/>
  <c r="Y53" i="35" l="1"/>
  <c r="Z53" i="35"/>
  <c r="M51" i="36"/>
  <c r="M45" i="36"/>
  <c r="X45" i="35"/>
  <c r="Y61" i="35"/>
  <c r="Z61" i="35"/>
  <c r="X51" i="35"/>
  <c r="Z52" i="35"/>
  <c r="Y52" i="35"/>
  <c r="M46" i="36"/>
  <c r="X46" i="35"/>
  <c r="M44" i="36" l="1"/>
  <c r="M56" i="36" s="1"/>
  <c r="Y46" i="35"/>
  <c r="Z46" i="35"/>
  <c r="Z51" i="35"/>
  <c r="Y51" i="35"/>
  <c r="Z45" i="35"/>
  <c r="Y45" i="35"/>
  <c r="X44" i="35"/>
  <c r="M181" i="36"/>
  <c r="M177" i="36"/>
  <c r="M172" i="36"/>
  <c r="M167" i="36"/>
  <c r="M155" i="36"/>
  <c r="M154" i="36"/>
  <c r="M36" i="36"/>
  <c r="M35" i="36" s="1"/>
  <c r="M34" i="36"/>
  <c r="M33" i="36"/>
  <c r="M30" i="36"/>
  <c r="M29" i="36"/>
  <c r="M27" i="36"/>
  <c r="M25" i="36"/>
  <c r="M21" i="36"/>
  <c r="M19" i="36"/>
  <c r="M16" i="36"/>
  <c r="M15" i="36"/>
  <c r="M14" i="36"/>
  <c r="M12" i="36"/>
  <c r="M11" i="36"/>
  <c r="M10" i="36"/>
  <c r="M9" i="36"/>
  <c r="M7" i="36"/>
  <c r="M5" i="36"/>
  <c r="M4" i="36"/>
  <c r="M13" i="36" l="1"/>
  <c r="M28" i="36"/>
  <c r="M156" i="36"/>
  <c r="M131" i="36"/>
  <c r="M148" i="36" s="1"/>
  <c r="M38" i="36"/>
  <c r="M152" i="36" s="1"/>
  <c r="X141" i="35"/>
  <c r="Y141" i="35" s="1"/>
  <c r="M141" i="36"/>
  <c r="X169" i="35"/>
  <c r="M169" i="36"/>
  <c r="X184" i="35"/>
  <c r="Y184" i="35" s="1"/>
  <c r="M184" i="36"/>
  <c r="M6" i="36"/>
  <c r="M150" i="36"/>
  <c r="X143" i="35"/>
  <c r="Y143" i="35" s="1"/>
  <c r="M143" i="36"/>
  <c r="X165" i="35"/>
  <c r="M165" i="36"/>
  <c r="X174" i="35"/>
  <c r="M174" i="36"/>
  <c r="X183" i="35"/>
  <c r="Y183" i="35" s="1"/>
  <c r="M183" i="36"/>
  <c r="X175" i="35"/>
  <c r="M175" i="36"/>
  <c r="X142" i="35"/>
  <c r="Y142" i="35" s="1"/>
  <c r="M142" i="36"/>
  <c r="X164" i="35"/>
  <c r="M164" i="36"/>
  <c r="X170" i="35"/>
  <c r="M170" i="36"/>
  <c r="X187" i="35"/>
  <c r="Y187" i="35" s="1"/>
  <c r="M187" i="36"/>
  <c r="Z44" i="35"/>
  <c r="X56" i="35"/>
  <c r="Y44" i="35"/>
  <c r="X9" i="35"/>
  <c r="X14" i="35"/>
  <c r="Z14" i="35" s="1"/>
  <c r="X29" i="35"/>
  <c r="Z29" i="35" s="1"/>
  <c r="X172" i="35"/>
  <c r="X4" i="35"/>
  <c r="Z4" i="35" s="1"/>
  <c r="X10" i="35"/>
  <c r="X15" i="35"/>
  <c r="X21" i="35"/>
  <c r="Y21" i="35" s="1"/>
  <c r="X30" i="35"/>
  <c r="X154" i="35"/>
  <c r="Z154" i="35" s="1"/>
  <c r="X167" i="35"/>
  <c r="X5" i="35"/>
  <c r="X11" i="35"/>
  <c r="X16" i="35"/>
  <c r="X25" i="35"/>
  <c r="X33" i="35"/>
  <c r="Z33" i="35" s="1"/>
  <c r="X155" i="35"/>
  <c r="X19" i="35"/>
  <c r="X36" i="35"/>
  <c r="Z36" i="35" s="1"/>
  <c r="X181" i="35"/>
  <c r="Y181" i="35" s="1"/>
  <c r="M26" i="36"/>
  <c r="X7" i="35"/>
  <c r="Z7" i="35" s="1"/>
  <c r="X12" i="35"/>
  <c r="X17" i="35"/>
  <c r="X27" i="35"/>
  <c r="X34" i="35"/>
  <c r="X177" i="35"/>
  <c r="M18" i="36" l="1"/>
  <c r="M20" i="36" s="1"/>
  <c r="X171" i="35"/>
  <c r="X176" i="35"/>
  <c r="X166" i="35"/>
  <c r="M166" i="36"/>
  <c r="M176" i="36"/>
  <c r="L23" i="36"/>
  <c r="M23" i="36"/>
  <c r="X144" i="35"/>
  <c r="Y144" i="35" s="1"/>
  <c r="M144" i="36"/>
  <c r="M151" i="36"/>
  <c r="M171" i="36"/>
  <c r="Y56" i="35"/>
  <c r="Z56" i="35"/>
  <c r="Y27" i="35"/>
  <c r="Z27" i="35"/>
  <c r="Y19" i="35"/>
  <c r="Z19" i="35"/>
  <c r="Y155" i="35"/>
  <c r="Z155" i="35"/>
  <c r="Y11" i="35"/>
  <c r="Z11" i="35"/>
  <c r="Y25" i="35"/>
  <c r="Z25" i="35"/>
  <c r="Y30" i="35"/>
  <c r="Z30" i="35"/>
  <c r="Y15" i="35"/>
  <c r="Z15" i="35"/>
  <c r="Y9" i="35"/>
  <c r="Z9" i="35"/>
  <c r="Y17" i="35"/>
  <c r="Z17" i="35"/>
  <c r="Y12" i="35"/>
  <c r="Z12" i="35"/>
  <c r="Y16" i="35"/>
  <c r="Z16" i="35"/>
  <c r="Y5" i="35"/>
  <c r="Z5" i="35"/>
  <c r="Y10" i="35"/>
  <c r="Z10" i="35"/>
  <c r="X35" i="35"/>
  <c r="Y36" i="35"/>
  <c r="X131" i="35"/>
  <c r="Y33" i="35"/>
  <c r="Y4" i="35"/>
  <c r="X28" i="35"/>
  <c r="Z28" i="35" s="1"/>
  <c r="Y29" i="35"/>
  <c r="X23" i="35"/>
  <c r="Y23" i="35" s="1"/>
  <c r="S23" i="35"/>
  <c r="Y7" i="35"/>
  <c r="X150" i="35"/>
  <c r="Z150" i="35" s="1"/>
  <c r="X6" i="35"/>
  <c r="Z6" i="35" s="1"/>
  <c r="Y154" i="35"/>
  <c r="X156" i="35"/>
  <c r="Y156" i="35" s="1"/>
  <c r="X26" i="35"/>
  <c r="Y14" i="35"/>
  <c r="X13" i="35"/>
  <c r="M24" i="36" l="1"/>
  <c r="M32" i="36" s="1"/>
  <c r="M39" i="36" s="1"/>
  <c r="M146" i="36"/>
  <c r="X146" i="35"/>
  <c r="M136" i="36"/>
  <c r="M147" i="36" s="1"/>
  <c r="M149" i="36" s="1"/>
  <c r="X136" i="35"/>
  <c r="T23" i="35"/>
  <c r="Y13" i="35"/>
  <c r="Y28" i="35"/>
  <c r="Y6" i="35"/>
  <c r="X18" i="35"/>
  <c r="Z18" i="35" s="1"/>
  <c r="Z13" i="35"/>
  <c r="Y35" i="35"/>
  <c r="Z35" i="35"/>
  <c r="X38" i="35"/>
  <c r="Y131" i="35"/>
  <c r="X148" i="35"/>
  <c r="Z148" i="35" s="1"/>
  <c r="Y150" i="35"/>
  <c r="Y136" i="35" l="1"/>
  <c r="X147" i="35"/>
  <c r="X149" i="35" s="1"/>
  <c r="Y149" i="35" s="1"/>
  <c r="X152" i="35"/>
  <c r="X20" i="35"/>
  <c r="Z20" i="35" s="1"/>
  <c r="Y18" i="35"/>
  <c r="Y148" i="35"/>
  <c r="X151" i="35"/>
  <c r="Y151" i="35" s="1"/>
  <c r="C55" i="34"/>
  <c r="Z147" i="35" l="1"/>
  <c r="Y147" i="35"/>
  <c r="Y20" i="35"/>
  <c r="X24" i="35"/>
  <c r="Z24" i="35" s="1"/>
  <c r="AA53" i="34"/>
  <c r="Z53" i="34"/>
  <c r="Z43" i="34"/>
  <c r="AA41" i="34"/>
  <c r="Z41" i="34"/>
  <c r="Z39" i="34"/>
  <c r="AA34" i="34"/>
  <c r="AA33" i="34"/>
  <c r="W53" i="34"/>
  <c r="V53" i="34"/>
  <c r="W41" i="34"/>
  <c r="V41" i="34"/>
  <c r="V39" i="34"/>
  <c r="S53" i="34"/>
  <c r="R53" i="34"/>
  <c r="T41" i="34"/>
  <c r="S41" i="34"/>
  <c r="R41" i="34"/>
  <c r="R39" i="34"/>
  <c r="S35" i="34"/>
  <c r="S34" i="34"/>
  <c r="R34" i="34"/>
  <c r="S29" i="34"/>
  <c r="P53" i="34"/>
  <c r="O53" i="34"/>
  <c r="O41" i="34"/>
  <c r="L53" i="34"/>
  <c r="K53" i="34"/>
  <c r="K41" i="34"/>
  <c r="H53" i="34"/>
  <c r="G53" i="34"/>
  <c r="H41" i="34"/>
  <c r="G41" i="34"/>
  <c r="G39" i="34"/>
  <c r="D53" i="34"/>
  <c r="D41" i="34"/>
  <c r="D39" i="34"/>
  <c r="D34" i="34"/>
  <c r="C53" i="34"/>
  <c r="C41" i="34"/>
  <c r="C39" i="34"/>
  <c r="C34" i="34"/>
  <c r="Z25" i="34"/>
  <c r="Z24" i="34"/>
  <c r="Z21" i="34"/>
  <c r="Z20" i="34"/>
  <c r="Z12" i="34"/>
  <c r="AA11" i="34"/>
  <c r="Z11" i="34"/>
  <c r="Z10" i="34"/>
  <c r="Z8" i="34"/>
  <c r="W12" i="34"/>
  <c r="V12" i="34"/>
  <c r="W11" i="34"/>
  <c r="V11" i="34"/>
  <c r="S12" i="34"/>
  <c r="R12" i="34"/>
  <c r="S11" i="34"/>
  <c r="R11" i="34"/>
  <c r="S10" i="34"/>
  <c r="R10" i="34"/>
  <c r="S8" i="34"/>
  <c r="R8" i="34"/>
  <c r="Q11" i="34"/>
  <c r="M11" i="34"/>
  <c r="I11" i="34"/>
  <c r="H11" i="34"/>
  <c r="G11" i="34"/>
  <c r="E11" i="34"/>
  <c r="D11" i="34"/>
  <c r="C11" i="34"/>
  <c r="E181" i="36" l="1"/>
  <c r="F181" i="36"/>
  <c r="R181" i="35"/>
  <c r="M181" i="35"/>
  <c r="L181" i="36"/>
  <c r="K181" i="36"/>
  <c r="N181" i="35"/>
  <c r="S181" i="35"/>
  <c r="Y24" i="35"/>
  <c r="X32" i="35"/>
  <c r="T181" i="35" l="1"/>
  <c r="E154" i="36"/>
  <c r="F154" i="36"/>
  <c r="M154" i="35"/>
  <c r="R154" i="35"/>
  <c r="F167" i="36"/>
  <c r="G167" i="36"/>
  <c r="R167" i="35"/>
  <c r="W167" i="35"/>
  <c r="F146" i="36"/>
  <c r="G146" i="36"/>
  <c r="R146" i="35"/>
  <c r="W146" i="35"/>
  <c r="L154" i="36"/>
  <c r="K154" i="36"/>
  <c r="N154" i="35"/>
  <c r="S154" i="35"/>
  <c r="L167" i="36"/>
  <c r="K167" i="36"/>
  <c r="N167" i="35"/>
  <c r="S167" i="35"/>
  <c r="G169" i="36"/>
  <c r="W169" i="35"/>
  <c r="G175" i="36"/>
  <c r="W175" i="35"/>
  <c r="Y175" i="35" s="1"/>
  <c r="E155" i="36"/>
  <c r="F155" i="36"/>
  <c r="R155" i="35"/>
  <c r="M155" i="35"/>
  <c r="E172" i="36"/>
  <c r="M172" i="35"/>
  <c r="G164" i="36"/>
  <c r="W164" i="35"/>
  <c r="G170" i="36"/>
  <c r="W170" i="35"/>
  <c r="Y170" i="35" s="1"/>
  <c r="F177" i="36"/>
  <c r="G177" i="36"/>
  <c r="W177" i="35"/>
  <c r="R177" i="35"/>
  <c r="O181" i="35"/>
  <c r="K146" i="36"/>
  <c r="N146" i="35"/>
  <c r="S146" i="35"/>
  <c r="L146" i="36"/>
  <c r="E167" i="36"/>
  <c r="M167" i="35"/>
  <c r="L177" i="36"/>
  <c r="K177" i="36"/>
  <c r="N177" i="35"/>
  <c r="S177" i="35"/>
  <c r="E146" i="36"/>
  <c r="M146" i="35"/>
  <c r="L155" i="36"/>
  <c r="K155" i="36"/>
  <c r="N155" i="35"/>
  <c r="S155" i="35"/>
  <c r="L172" i="36"/>
  <c r="K172" i="36"/>
  <c r="N172" i="35"/>
  <c r="S172" i="35"/>
  <c r="G165" i="36"/>
  <c r="W165" i="35"/>
  <c r="Y165" i="35" s="1"/>
  <c r="F172" i="36"/>
  <c r="G172" i="36"/>
  <c r="W172" i="35"/>
  <c r="R172" i="35"/>
  <c r="M162" i="36"/>
  <c r="X162" i="35"/>
  <c r="E177" i="36"/>
  <c r="M177" i="35"/>
  <c r="G174" i="36"/>
  <c r="W174" i="35"/>
  <c r="E134" i="36"/>
  <c r="F130" i="36" s="1"/>
  <c r="M134" i="35"/>
  <c r="R130" i="35" s="1"/>
  <c r="G133" i="36"/>
  <c r="W133" i="35"/>
  <c r="F136" i="36"/>
  <c r="E136" i="36"/>
  <c r="M136" i="35"/>
  <c r="R136" i="35"/>
  <c r="L136" i="36"/>
  <c r="K136" i="36"/>
  <c r="S136" i="35"/>
  <c r="N136" i="35"/>
  <c r="F134" i="36"/>
  <c r="G134" i="36"/>
  <c r="W134" i="35"/>
  <c r="R134" i="35"/>
  <c r="X39" i="35"/>
  <c r="AA8" i="34"/>
  <c r="G176" i="36" l="1"/>
  <c r="R156" i="35"/>
  <c r="W166" i="35"/>
  <c r="Y166" i="35" s="1"/>
  <c r="Y164" i="35"/>
  <c r="U167" i="35"/>
  <c r="T167" i="35"/>
  <c r="Z167" i="35"/>
  <c r="Y167" i="35"/>
  <c r="W176" i="35"/>
  <c r="Y176" i="35" s="1"/>
  <c r="Y174" i="35"/>
  <c r="Y162" i="35"/>
  <c r="Z162" i="35"/>
  <c r="U172" i="35"/>
  <c r="T172" i="35"/>
  <c r="T155" i="35"/>
  <c r="U155" i="35"/>
  <c r="G166" i="36"/>
  <c r="O167" i="35"/>
  <c r="P167" i="35"/>
  <c r="P154" i="35"/>
  <c r="N156" i="35"/>
  <c r="O154" i="35"/>
  <c r="M156" i="35"/>
  <c r="Y172" i="35"/>
  <c r="Z172" i="35"/>
  <c r="P177" i="35"/>
  <c r="O177" i="35"/>
  <c r="Y146" i="35"/>
  <c r="Z146" i="35"/>
  <c r="O172" i="35"/>
  <c r="P172" i="35"/>
  <c r="O155" i="35"/>
  <c r="P155" i="35"/>
  <c r="U146" i="35"/>
  <c r="T146" i="35"/>
  <c r="W171" i="35"/>
  <c r="Y171" i="35" s="1"/>
  <c r="Y169" i="35"/>
  <c r="K156" i="36"/>
  <c r="F156" i="36"/>
  <c r="U154" i="35"/>
  <c r="T154" i="35"/>
  <c r="S156" i="35"/>
  <c r="T156" i="35" s="1"/>
  <c r="T177" i="35"/>
  <c r="U177" i="35"/>
  <c r="P146" i="35"/>
  <c r="O146" i="35"/>
  <c r="Y177" i="35"/>
  <c r="Z177" i="35"/>
  <c r="G171" i="36"/>
  <c r="L156" i="36"/>
  <c r="E156" i="36"/>
  <c r="O136" i="35"/>
  <c r="T136" i="35"/>
  <c r="AA12" i="34"/>
  <c r="X159" i="35" l="1"/>
  <c r="Y159" i="35" s="1"/>
  <c r="M159" i="36"/>
  <c r="X158" i="35"/>
  <c r="Y158" i="35" s="1"/>
  <c r="M158" i="36"/>
  <c r="O156" i="35"/>
  <c r="AA10" i="34"/>
  <c r="M160" i="36" l="1"/>
  <c r="X160" i="35"/>
  <c r="Y160" i="35" s="1"/>
  <c r="AA21" i="34" l="1"/>
  <c r="AA20" i="34"/>
  <c r="G239" i="36" l="1"/>
  <c r="W239" i="35"/>
  <c r="Y239" i="35" s="1"/>
  <c r="L8" i="36"/>
  <c r="K8" i="36"/>
  <c r="N8" i="35"/>
  <c r="S8" i="35"/>
  <c r="L25" i="36"/>
  <c r="K25" i="36"/>
  <c r="N25" i="35"/>
  <c r="S25" i="35"/>
  <c r="V8" i="34"/>
  <c r="E19" i="36"/>
  <c r="F19" i="36"/>
  <c r="R19" i="35"/>
  <c r="M19" i="35"/>
  <c r="L46" i="36"/>
  <c r="S46" i="35"/>
  <c r="L55" i="36"/>
  <c r="S55" i="35"/>
  <c r="W21" i="34"/>
  <c r="L58" i="36"/>
  <c r="S58" i="35"/>
  <c r="F195" i="36"/>
  <c r="G195" i="36"/>
  <c r="W195" i="35"/>
  <c r="R195" i="35"/>
  <c r="G202" i="36"/>
  <c r="W202" i="35"/>
  <c r="G214" i="36"/>
  <c r="W214" i="35"/>
  <c r="G222" i="36"/>
  <c r="W222" i="35"/>
  <c r="Y222" i="35" s="1"/>
  <c r="E5" i="36"/>
  <c r="F5" i="36"/>
  <c r="M5" i="35"/>
  <c r="R5" i="35"/>
  <c r="L9" i="36"/>
  <c r="K9" i="36"/>
  <c r="N9" i="35"/>
  <c r="S9" i="35"/>
  <c r="E15" i="36"/>
  <c r="F15" i="36"/>
  <c r="M15" i="35"/>
  <c r="R15" i="35"/>
  <c r="L17" i="36"/>
  <c r="K17" i="36"/>
  <c r="N17" i="35"/>
  <c r="S17" i="35"/>
  <c r="E26" i="36"/>
  <c r="M26" i="35"/>
  <c r="E30" i="36"/>
  <c r="F30" i="36"/>
  <c r="M30" i="35"/>
  <c r="R30" i="35"/>
  <c r="W8" i="34"/>
  <c r="L19" i="36"/>
  <c r="K19" i="36"/>
  <c r="N19" i="35"/>
  <c r="S19" i="35"/>
  <c r="K36" i="36"/>
  <c r="L36" i="36"/>
  <c r="N36" i="35"/>
  <c r="S36" i="35"/>
  <c r="F45" i="36"/>
  <c r="R45" i="35"/>
  <c r="F47" i="36"/>
  <c r="R47" i="35"/>
  <c r="F52" i="36"/>
  <c r="R52" i="35"/>
  <c r="F54" i="36"/>
  <c r="R54" i="35"/>
  <c r="F50" i="36"/>
  <c r="R50" i="35"/>
  <c r="V20" i="34"/>
  <c r="F57" i="36"/>
  <c r="R57" i="35"/>
  <c r="V22" i="34"/>
  <c r="V25" i="34"/>
  <c r="F62" i="36"/>
  <c r="R62" i="35"/>
  <c r="L196" i="36"/>
  <c r="S196" i="35"/>
  <c r="L199" i="36"/>
  <c r="S199" i="35"/>
  <c r="L205" i="36"/>
  <c r="S205" i="35"/>
  <c r="L208" i="36"/>
  <c r="S208" i="35"/>
  <c r="F196" i="36"/>
  <c r="G196" i="36"/>
  <c r="W196" i="35"/>
  <c r="R196" i="35"/>
  <c r="F204" i="36"/>
  <c r="G204" i="36"/>
  <c r="W204" i="35"/>
  <c r="R204" i="35"/>
  <c r="G210" i="36"/>
  <c r="W210" i="35"/>
  <c r="G215" i="36"/>
  <c r="W215" i="35"/>
  <c r="G219" i="36"/>
  <c r="W219" i="35"/>
  <c r="G223" i="36"/>
  <c r="W223" i="35"/>
  <c r="Y223" i="35" s="1"/>
  <c r="G234" i="36"/>
  <c r="W234" i="35"/>
  <c r="Y234" i="35" s="1"/>
  <c r="G229" i="36"/>
  <c r="W229" i="35"/>
  <c r="Y229" i="35" s="1"/>
  <c r="L14" i="36"/>
  <c r="K14" i="36"/>
  <c r="N14" i="35"/>
  <c r="S14" i="35"/>
  <c r="L27" i="36"/>
  <c r="K27" i="36"/>
  <c r="N27" i="35"/>
  <c r="S27" i="35"/>
  <c r="E36" i="36"/>
  <c r="F36" i="36"/>
  <c r="M36" i="35"/>
  <c r="R36" i="35"/>
  <c r="L53" i="36"/>
  <c r="S53" i="35"/>
  <c r="W24" i="34"/>
  <c r="L61" i="36"/>
  <c r="S61" i="35"/>
  <c r="F208" i="36"/>
  <c r="G208" i="36"/>
  <c r="R208" i="35"/>
  <c r="W208" i="35"/>
  <c r="G218" i="36"/>
  <c r="W218" i="35"/>
  <c r="G228" i="36"/>
  <c r="W228" i="35"/>
  <c r="G226" i="36"/>
  <c r="W226" i="35"/>
  <c r="L5" i="36"/>
  <c r="K5" i="36"/>
  <c r="N5" i="35"/>
  <c r="S5" i="35"/>
  <c r="L10" i="36"/>
  <c r="K10" i="36"/>
  <c r="N10" i="35"/>
  <c r="S10" i="35"/>
  <c r="L15" i="36"/>
  <c r="K15" i="36"/>
  <c r="N15" i="35"/>
  <c r="S15" i="35"/>
  <c r="L11" i="36"/>
  <c r="K11" i="36"/>
  <c r="N11" i="35"/>
  <c r="S11" i="35"/>
  <c r="L26" i="36"/>
  <c r="K26" i="36"/>
  <c r="N26" i="35"/>
  <c r="S26" i="35"/>
  <c r="L30" i="36"/>
  <c r="K30" i="36"/>
  <c r="N30" i="35"/>
  <c r="S30" i="35"/>
  <c r="E33" i="36"/>
  <c r="F33" i="36"/>
  <c r="F131" i="36" s="1"/>
  <c r="R33" i="35"/>
  <c r="M33" i="35"/>
  <c r="E37" i="36"/>
  <c r="F37" i="36"/>
  <c r="R37" i="35"/>
  <c r="M37" i="35"/>
  <c r="L45" i="36"/>
  <c r="S45" i="35"/>
  <c r="L47" i="36"/>
  <c r="S47" i="35"/>
  <c r="L52" i="36"/>
  <c r="S52" i="35"/>
  <c r="L54" i="36"/>
  <c r="S54" i="35"/>
  <c r="L50" i="36"/>
  <c r="S50" i="35"/>
  <c r="W20" i="34"/>
  <c r="L57" i="36"/>
  <c r="S57" i="35"/>
  <c r="W22" i="34"/>
  <c r="W25" i="34"/>
  <c r="L62" i="36"/>
  <c r="S62" i="35"/>
  <c r="F198" i="36"/>
  <c r="G198" i="36"/>
  <c r="W198" i="35"/>
  <c r="R198" i="35"/>
  <c r="G200" i="36"/>
  <c r="W200" i="35"/>
  <c r="F205" i="36"/>
  <c r="G205" i="36"/>
  <c r="W205" i="35"/>
  <c r="R205" i="35"/>
  <c r="G211" i="36"/>
  <c r="W211" i="35"/>
  <c r="G216" i="36"/>
  <c r="W216" i="35"/>
  <c r="G209" i="36"/>
  <c r="W209" i="35"/>
  <c r="G224" i="36"/>
  <c r="W224" i="35"/>
  <c r="Y224" i="35" s="1"/>
  <c r="G235" i="36"/>
  <c r="W235" i="35"/>
  <c r="Y235" i="35" s="1"/>
  <c r="G233" i="36"/>
  <c r="W233" i="35"/>
  <c r="L4" i="36"/>
  <c r="K4" i="36"/>
  <c r="N4" i="35"/>
  <c r="S4" i="35"/>
  <c r="F17" i="36"/>
  <c r="E17" i="36"/>
  <c r="M17" i="35"/>
  <c r="R17" i="35"/>
  <c r="L29" i="36"/>
  <c r="K29" i="36"/>
  <c r="N29" i="35"/>
  <c r="S29" i="35"/>
  <c r="L7" i="36"/>
  <c r="K7" i="36"/>
  <c r="N7" i="35"/>
  <c r="S7" i="35"/>
  <c r="E14" i="36"/>
  <c r="F14" i="36"/>
  <c r="M14" i="35"/>
  <c r="R14" i="35"/>
  <c r="E16" i="36"/>
  <c r="F16" i="36"/>
  <c r="R16" i="35"/>
  <c r="M16" i="35"/>
  <c r="E25" i="36"/>
  <c r="F25" i="36"/>
  <c r="M25" i="35"/>
  <c r="R25" i="35"/>
  <c r="E27" i="36"/>
  <c r="F27" i="36"/>
  <c r="R27" i="35"/>
  <c r="M27" i="35"/>
  <c r="F29" i="36"/>
  <c r="E29" i="36"/>
  <c r="R29" i="35"/>
  <c r="M29" i="35"/>
  <c r="E31" i="36"/>
  <c r="F31" i="36"/>
  <c r="M31" i="35"/>
  <c r="R31" i="35"/>
  <c r="L33" i="36"/>
  <c r="K33" i="36"/>
  <c r="N33" i="35"/>
  <c r="S33" i="35"/>
  <c r="K37" i="36"/>
  <c r="L37" i="36"/>
  <c r="N37" i="35"/>
  <c r="S37" i="35"/>
  <c r="F46" i="36"/>
  <c r="R46" i="35"/>
  <c r="L48" i="36"/>
  <c r="S48" i="35"/>
  <c r="F53" i="36"/>
  <c r="R53" i="35"/>
  <c r="F55" i="36"/>
  <c r="R55" i="35"/>
  <c r="V21" i="34"/>
  <c r="F58" i="36"/>
  <c r="R58" i="35"/>
  <c r="V24" i="34"/>
  <c r="F61" i="36"/>
  <c r="R61" i="35"/>
  <c r="L195" i="36"/>
  <c r="S195" i="35"/>
  <c r="L198" i="36"/>
  <c r="S198" i="35"/>
  <c r="L204" i="36"/>
  <c r="S204" i="35"/>
  <c r="L207" i="36"/>
  <c r="S207" i="35"/>
  <c r="F199" i="36"/>
  <c r="G199" i="36"/>
  <c r="R199" i="35"/>
  <c r="W199" i="35"/>
  <c r="G201" i="36"/>
  <c r="W201" i="35"/>
  <c r="F207" i="36"/>
  <c r="G207" i="36"/>
  <c r="R207" i="35"/>
  <c r="W207" i="35"/>
  <c r="G212" i="36"/>
  <c r="W212" i="35"/>
  <c r="G217" i="36"/>
  <c r="W217" i="35"/>
  <c r="G221" i="36"/>
  <c r="W221" i="35"/>
  <c r="Y221" i="35" s="1"/>
  <c r="G227" i="36"/>
  <c r="W227" i="35"/>
  <c r="G236" i="36"/>
  <c r="W236" i="35"/>
  <c r="Y236" i="35" s="1"/>
  <c r="G238" i="36"/>
  <c r="W238" i="35"/>
  <c r="Y238" i="35" s="1"/>
  <c r="M200" i="36"/>
  <c r="X200" i="35"/>
  <c r="M201" i="36"/>
  <c r="X201" i="35"/>
  <c r="M202" i="36"/>
  <c r="X202" i="35"/>
  <c r="G237" i="36"/>
  <c r="W237" i="35"/>
  <c r="Y237" i="35" s="1"/>
  <c r="L194" i="36" l="1"/>
  <c r="K28" i="36"/>
  <c r="L44" i="36"/>
  <c r="R35" i="35"/>
  <c r="M28" i="35"/>
  <c r="R13" i="35"/>
  <c r="F203" i="36"/>
  <c r="F44" i="36"/>
  <c r="R194" i="35"/>
  <c r="R197" i="35"/>
  <c r="P5" i="35"/>
  <c r="L51" i="36"/>
  <c r="L16" i="36"/>
  <c r="L13" i="36" s="1"/>
  <c r="K16" i="36"/>
  <c r="K13" i="36" s="1"/>
  <c r="N16" i="35"/>
  <c r="S16" i="35"/>
  <c r="S13" i="35" s="1"/>
  <c r="Z212" i="35"/>
  <c r="Y212" i="35"/>
  <c r="Y199" i="35"/>
  <c r="Z199" i="35"/>
  <c r="S197" i="35"/>
  <c r="U198" i="35"/>
  <c r="T198" i="35"/>
  <c r="U37" i="35"/>
  <c r="T37" i="35"/>
  <c r="U31" i="35"/>
  <c r="T31" i="35"/>
  <c r="S150" i="35"/>
  <c r="S6" i="35"/>
  <c r="U50" i="35"/>
  <c r="T50" i="35"/>
  <c r="U14" i="35"/>
  <c r="T14" i="35"/>
  <c r="R239" i="35"/>
  <c r="U25" i="35"/>
  <c r="T25" i="35"/>
  <c r="U204" i="35"/>
  <c r="T204" i="35"/>
  <c r="S203" i="35"/>
  <c r="O37" i="35"/>
  <c r="P37" i="35"/>
  <c r="P33" i="35"/>
  <c r="N131" i="35"/>
  <c r="O33" i="35"/>
  <c r="O31" i="35"/>
  <c r="P31" i="35"/>
  <c r="R28" i="35"/>
  <c r="M13" i="35"/>
  <c r="N150" i="35"/>
  <c r="N6" i="35"/>
  <c r="L28" i="36"/>
  <c r="W197" i="35"/>
  <c r="Z198" i="35"/>
  <c r="Y198" i="35"/>
  <c r="U45" i="35"/>
  <c r="S44" i="35"/>
  <c r="T45" i="35"/>
  <c r="M131" i="35"/>
  <c r="U30" i="35"/>
  <c r="T30" i="35"/>
  <c r="U11" i="35"/>
  <c r="T11" i="35"/>
  <c r="T15" i="35"/>
  <c r="U15" i="35"/>
  <c r="T5" i="35"/>
  <c r="U5" i="35"/>
  <c r="Z218" i="35"/>
  <c r="Y218" i="35"/>
  <c r="O27" i="35"/>
  <c r="P27" i="35"/>
  <c r="P14" i="35"/>
  <c r="O14" i="35"/>
  <c r="Y215" i="35"/>
  <c r="Z215" i="35"/>
  <c r="R203" i="35"/>
  <c r="R51" i="35"/>
  <c r="U36" i="35"/>
  <c r="T36" i="35"/>
  <c r="S35" i="35"/>
  <c r="U19" i="35"/>
  <c r="T19" i="35"/>
  <c r="Z195" i="35"/>
  <c r="Y195" i="35"/>
  <c r="W194" i="35"/>
  <c r="P25" i="35"/>
  <c r="O25" i="35"/>
  <c r="T207" i="35"/>
  <c r="U207" i="35"/>
  <c r="U48" i="35"/>
  <c r="T48" i="35"/>
  <c r="T33" i="35"/>
  <c r="U33" i="35"/>
  <c r="S131" i="35"/>
  <c r="Y209" i="35"/>
  <c r="Z209" i="35"/>
  <c r="T57" i="35"/>
  <c r="U57" i="35"/>
  <c r="S239" i="35"/>
  <c r="E131" i="36"/>
  <c r="U53" i="35"/>
  <c r="T53" i="35"/>
  <c r="Y214" i="35"/>
  <c r="Z214" i="35"/>
  <c r="Z227" i="35"/>
  <c r="Y227" i="35"/>
  <c r="Z217" i="35"/>
  <c r="Y217" i="35"/>
  <c r="Y207" i="35"/>
  <c r="Z207" i="35"/>
  <c r="T195" i="35"/>
  <c r="S194" i="35"/>
  <c r="U195" i="35"/>
  <c r="K131" i="36"/>
  <c r="E28" i="36"/>
  <c r="F13" i="36"/>
  <c r="K150" i="36"/>
  <c r="K6" i="36"/>
  <c r="S28" i="35"/>
  <c r="U29" i="35"/>
  <c r="T29" i="35"/>
  <c r="Y233" i="35"/>
  <c r="Z233" i="35"/>
  <c r="Z216" i="35"/>
  <c r="Y216" i="35"/>
  <c r="G197" i="36"/>
  <c r="U62" i="35"/>
  <c r="T62" i="35"/>
  <c r="T52" i="35"/>
  <c r="U52" i="35"/>
  <c r="S51" i="35"/>
  <c r="T47" i="35"/>
  <c r="U47" i="35"/>
  <c r="R131" i="35"/>
  <c r="P30" i="35"/>
  <c r="O30" i="35"/>
  <c r="P26" i="35"/>
  <c r="O26" i="35"/>
  <c r="O11" i="35"/>
  <c r="P11" i="35"/>
  <c r="P15" i="35"/>
  <c r="O15" i="35"/>
  <c r="F35" i="36"/>
  <c r="W203" i="35"/>
  <c r="Z204" i="35"/>
  <c r="Y204" i="35"/>
  <c r="Z196" i="35"/>
  <c r="Y196" i="35"/>
  <c r="U208" i="35"/>
  <c r="T208" i="35"/>
  <c r="T205" i="35"/>
  <c r="U205" i="35"/>
  <c r="T199" i="35"/>
  <c r="U199" i="35"/>
  <c r="U196" i="35"/>
  <c r="T196" i="35"/>
  <c r="R44" i="35"/>
  <c r="P36" i="35"/>
  <c r="O36" i="35"/>
  <c r="P19" i="35"/>
  <c r="O19" i="35"/>
  <c r="U17" i="35"/>
  <c r="T17" i="35"/>
  <c r="G194" i="36"/>
  <c r="U58" i="35"/>
  <c r="T58" i="35"/>
  <c r="Y211" i="35"/>
  <c r="Z211" i="35"/>
  <c r="T54" i="35"/>
  <c r="U54" i="35"/>
  <c r="T27" i="35"/>
  <c r="U27" i="35"/>
  <c r="L203" i="36"/>
  <c r="L197" i="36"/>
  <c r="L193" i="36" s="1"/>
  <c r="L131" i="36"/>
  <c r="F28" i="36"/>
  <c r="E13" i="36"/>
  <c r="L150" i="36"/>
  <c r="L6" i="36"/>
  <c r="P29" i="35"/>
  <c r="N28" i="35"/>
  <c r="O29" i="35"/>
  <c r="Y205" i="35"/>
  <c r="Z205" i="35"/>
  <c r="F197" i="36"/>
  <c r="Y228" i="35"/>
  <c r="Z228" i="35"/>
  <c r="Y208" i="35"/>
  <c r="Z208" i="35"/>
  <c r="T61" i="35"/>
  <c r="U61" i="35"/>
  <c r="Y219" i="35"/>
  <c r="Z219" i="35"/>
  <c r="Z210" i="35"/>
  <c r="Y210" i="35"/>
  <c r="G203" i="36"/>
  <c r="F51" i="36"/>
  <c r="L35" i="36"/>
  <c r="P17" i="35"/>
  <c r="O17" i="35"/>
  <c r="O5" i="35"/>
  <c r="F194" i="36"/>
  <c r="U55" i="35"/>
  <c r="T55" i="35"/>
  <c r="U46" i="35"/>
  <c r="T46" i="35"/>
  <c r="Z202" i="35"/>
  <c r="Y202" i="35"/>
  <c r="Z201" i="35"/>
  <c r="Y201" i="35"/>
  <c r="Z200" i="35"/>
  <c r="Y200" i="35"/>
  <c r="L56" i="36" l="1"/>
  <c r="F56" i="36"/>
  <c r="R193" i="35"/>
  <c r="U13" i="35"/>
  <c r="P28" i="35"/>
  <c r="F193" i="36"/>
  <c r="T28" i="35"/>
  <c r="O28" i="35"/>
  <c r="O131" i="35"/>
  <c r="T131" i="35"/>
  <c r="U51" i="35"/>
  <c r="E7" i="36"/>
  <c r="F7" i="36"/>
  <c r="R7" i="35"/>
  <c r="M7" i="35"/>
  <c r="Z203" i="35"/>
  <c r="Y203" i="35"/>
  <c r="Z197" i="35"/>
  <c r="Y197" i="35"/>
  <c r="F8" i="36"/>
  <c r="E8" i="36"/>
  <c r="M8" i="35"/>
  <c r="R8" i="35"/>
  <c r="T51" i="35"/>
  <c r="E9" i="36"/>
  <c r="F9" i="36"/>
  <c r="M9" i="35"/>
  <c r="R9" i="35"/>
  <c r="G193" i="36"/>
  <c r="E4" i="36"/>
  <c r="F4" i="36"/>
  <c r="M4" i="35"/>
  <c r="R4" i="35"/>
  <c r="E10" i="36"/>
  <c r="F10" i="36"/>
  <c r="M10" i="35"/>
  <c r="R10" i="35"/>
  <c r="R56" i="35"/>
  <c r="T239" i="35"/>
  <c r="U239" i="35"/>
  <c r="U16" i="35"/>
  <c r="T16" i="35"/>
  <c r="T13" i="35" s="1"/>
  <c r="F12" i="36"/>
  <c r="E12" i="36"/>
  <c r="M12" i="35"/>
  <c r="R12" i="35"/>
  <c r="Z194" i="35"/>
  <c r="Y194" i="35"/>
  <c r="W193" i="35"/>
  <c r="T44" i="35"/>
  <c r="U44" i="35"/>
  <c r="S56" i="35"/>
  <c r="P16" i="35"/>
  <c r="O16" i="35"/>
  <c r="O13" i="35" s="1"/>
  <c r="T35" i="35"/>
  <c r="U35" i="35"/>
  <c r="U203" i="35"/>
  <c r="T203" i="35"/>
  <c r="U28" i="35"/>
  <c r="U194" i="35"/>
  <c r="T194" i="35"/>
  <c r="S193" i="35"/>
  <c r="N13" i="35"/>
  <c r="P13" i="35" s="1"/>
  <c r="T197" i="35"/>
  <c r="U197" i="35"/>
  <c r="N85" i="35"/>
  <c r="N82" i="35"/>
  <c r="M82" i="35"/>
  <c r="W85" i="35" l="1"/>
  <c r="R85" i="35"/>
  <c r="P82" i="35"/>
  <c r="O82" i="35"/>
  <c r="W82" i="35"/>
  <c r="R82" i="35"/>
  <c r="M111" i="35"/>
  <c r="M84" i="35"/>
  <c r="M77" i="35" s="1"/>
  <c r="R111" i="35"/>
  <c r="M89" i="36"/>
  <c r="X89" i="35"/>
  <c r="AA40" i="34"/>
  <c r="M88" i="36"/>
  <c r="X88" i="35"/>
  <c r="Y88" i="35" s="1"/>
  <c r="AA39" i="34"/>
  <c r="M87" i="36"/>
  <c r="X87" i="35"/>
  <c r="AA38" i="34"/>
  <c r="M74" i="36"/>
  <c r="X74" i="35"/>
  <c r="AA35" i="34"/>
  <c r="W30" i="34"/>
  <c r="W33" i="34"/>
  <c r="L72" i="36"/>
  <c r="S72" i="35"/>
  <c r="W35" i="34"/>
  <c r="K74" i="36"/>
  <c r="L74" i="36"/>
  <c r="S74" i="35"/>
  <c r="N74" i="35"/>
  <c r="W45" i="34"/>
  <c r="W48" i="34"/>
  <c r="W55" i="34"/>
  <c r="Z30" i="34"/>
  <c r="F69" i="36"/>
  <c r="G69" i="36"/>
  <c r="R69" i="35"/>
  <c r="W69" i="35"/>
  <c r="G74" i="36"/>
  <c r="F74" i="36"/>
  <c r="R74" i="35"/>
  <c r="W74" i="35"/>
  <c r="R81" i="35"/>
  <c r="W81" i="35"/>
  <c r="G95" i="36"/>
  <c r="W95" i="35"/>
  <c r="Z45" i="34"/>
  <c r="F101" i="36"/>
  <c r="G101" i="36"/>
  <c r="R101" i="35"/>
  <c r="W101" i="35"/>
  <c r="Z55" i="34"/>
  <c r="T56" i="35"/>
  <c r="U56" i="35"/>
  <c r="F150" i="36"/>
  <c r="F6" i="36"/>
  <c r="F18" i="36" s="1"/>
  <c r="F20" i="36" s="1"/>
  <c r="V29" i="34"/>
  <c r="V31" i="34"/>
  <c r="V34" i="34"/>
  <c r="E73" i="36"/>
  <c r="M73" i="35"/>
  <c r="E76" i="36"/>
  <c r="M76" i="35"/>
  <c r="M81" i="35"/>
  <c r="V46" i="34"/>
  <c r="V49" i="34"/>
  <c r="Z31" i="34"/>
  <c r="F70" i="36"/>
  <c r="G70" i="36"/>
  <c r="G132" i="36" s="1"/>
  <c r="R70" i="35"/>
  <c r="W70" i="35"/>
  <c r="W132" i="35" s="1"/>
  <c r="F76" i="36"/>
  <c r="G76" i="36"/>
  <c r="R76" i="35"/>
  <c r="W76" i="35"/>
  <c r="G96" i="36"/>
  <c r="W96" i="35"/>
  <c r="Z46" i="34"/>
  <c r="F102" i="36"/>
  <c r="G102" i="36"/>
  <c r="R102" i="35"/>
  <c r="W102" i="35"/>
  <c r="T193" i="35"/>
  <c r="U193" i="35"/>
  <c r="U10" i="35"/>
  <c r="T10" i="35"/>
  <c r="U4" i="35"/>
  <c r="T4" i="35"/>
  <c r="U8" i="35"/>
  <c r="T8" i="35"/>
  <c r="E150" i="36"/>
  <c r="E6" i="36"/>
  <c r="E18" i="36" s="1"/>
  <c r="E20" i="36" s="1"/>
  <c r="W29" i="34"/>
  <c r="K68" i="36"/>
  <c r="N68" i="35"/>
  <c r="W31" i="34"/>
  <c r="W34" i="34"/>
  <c r="L73" i="36"/>
  <c r="K73" i="36"/>
  <c r="S73" i="35"/>
  <c r="N73" i="35"/>
  <c r="K76" i="36"/>
  <c r="N76" i="35"/>
  <c r="N81" i="35"/>
  <c r="W46" i="34"/>
  <c r="W49" i="34"/>
  <c r="F72" i="36"/>
  <c r="G72" i="36"/>
  <c r="W72" i="35"/>
  <c r="R72" i="35"/>
  <c r="Z48" i="34"/>
  <c r="F104" i="36"/>
  <c r="G104" i="36"/>
  <c r="W104" i="35"/>
  <c r="R104" i="35"/>
  <c r="P10" i="35"/>
  <c r="O10" i="35"/>
  <c r="O4" i="35"/>
  <c r="P4" i="35"/>
  <c r="T9" i="35"/>
  <c r="U9" i="35"/>
  <c r="O8" i="35"/>
  <c r="P8" i="35"/>
  <c r="M150" i="35"/>
  <c r="M6" i="35"/>
  <c r="P6" i="35" s="1"/>
  <c r="P7" i="35"/>
  <c r="O7" i="35"/>
  <c r="V30" i="34"/>
  <c r="V33" i="34"/>
  <c r="V35" i="34"/>
  <c r="V45" i="34"/>
  <c r="V48" i="34"/>
  <c r="V55" i="34"/>
  <c r="Z29" i="34"/>
  <c r="F68" i="36"/>
  <c r="G68" i="36"/>
  <c r="W68" i="35"/>
  <c r="R68" i="35"/>
  <c r="Z34" i="34"/>
  <c r="F73" i="36"/>
  <c r="G73" i="36"/>
  <c r="W73" i="35"/>
  <c r="R73" i="35"/>
  <c r="W79" i="35"/>
  <c r="Z49" i="34"/>
  <c r="F105" i="36"/>
  <c r="G105" i="36"/>
  <c r="R105" i="35"/>
  <c r="W105" i="35"/>
  <c r="Z193" i="35"/>
  <c r="Y193" i="35"/>
  <c r="O9" i="35"/>
  <c r="P9" i="35"/>
  <c r="R6" i="35"/>
  <c r="U6" i="35" s="1"/>
  <c r="R150" i="35"/>
  <c r="U7" i="35"/>
  <c r="T7" i="35"/>
  <c r="G98" i="36"/>
  <c r="W98" i="35"/>
  <c r="V43" i="34"/>
  <c r="E99" i="36"/>
  <c r="M99" i="35"/>
  <c r="W43" i="34"/>
  <c r="K99" i="36"/>
  <c r="N99" i="35"/>
  <c r="X79" i="35"/>
  <c r="Z33" i="34"/>
  <c r="Z35" i="34"/>
  <c r="V47" i="34"/>
  <c r="W47" i="34"/>
  <c r="Z32" i="34"/>
  <c r="E79" i="36" l="1"/>
  <c r="D107" i="35"/>
  <c r="X107" i="35" s="1"/>
  <c r="I107" i="36"/>
  <c r="M107" i="36" s="1"/>
  <c r="G84" i="36"/>
  <c r="G77" i="36" s="1"/>
  <c r="G86" i="36" s="1"/>
  <c r="F84" i="36"/>
  <c r="F77" i="36" s="1"/>
  <c r="F86" i="36" s="1"/>
  <c r="U111" i="35"/>
  <c r="T111" i="35"/>
  <c r="N84" i="35"/>
  <c r="R107" i="35"/>
  <c r="O111" i="35"/>
  <c r="P111" i="35"/>
  <c r="W84" i="35"/>
  <c r="W77" i="35" s="1"/>
  <c r="R84" i="35"/>
  <c r="R77" i="35" s="1"/>
  <c r="G103" i="36"/>
  <c r="G106" i="36" s="1"/>
  <c r="F71" i="36"/>
  <c r="F75" i="36" s="1"/>
  <c r="W103" i="35"/>
  <c r="W106" i="35" s="1"/>
  <c r="W108" i="35" s="1"/>
  <c r="Y73" i="35"/>
  <c r="Z73" i="35"/>
  <c r="P150" i="35"/>
  <c r="O150" i="35"/>
  <c r="R71" i="35"/>
  <c r="R75" i="35" s="1"/>
  <c r="U74" i="35"/>
  <c r="T74" i="35"/>
  <c r="Z40" i="34"/>
  <c r="G89" i="36"/>
  <c r="W89" i="35"/>
  <c r="Y89" i="35" s="1"/>
  <c r="U150" i="35"/>
  <c r="T150" i="35"/>
  <c r="O6" i="35"/>
  <c r="O81" i="35"/>
  <c r="P81" i="35"/>
  <c r="O73" i="35"/>
  <c r="P73" i="35"/>
  <c r="R103" i="35"/>
  <c r="R106" i="35" s="1"/>
  <c r="G71" i="36"/>
  <c r="G75" i="36" s="1"/>
  <c r="U72" i="35"/>
  <c r="T72" i="35"/>
  <c r="Y72" i="35"/>
  <c r="Z72" i="35"/>
  <c r="T73" i="35"/>
  <c r="U73" i="35"/>
  <c r="R18" i="35"/>
  <c r="R20" i="35" s="1"/>
  <c r="Z38" i="34"/>
  <c r="G87" i="36"/>
  <c r="W87" i="35"/>
  <c r="T6" i="35"/>
  <c r="M18" i="35"/>
  <c r="O76" i="35"/>
  <c r="P76" i="35"/>
  <c r="F103" i="36"/>
  <c r="F106" i="36" s="1"/>
  <c r="Y74" i="35"/>
  <c r="Z74" i="35"/>
  <c r="W71" i="35"/>
  <c r="W75" i="35" s="1"/>
  <c r="O99" i="35"/>
  <c r="P99" i="35"/>
  <c r="Y79" i="35"/>
  <c r="Z79" i="35"/>
  <c r="Z36" i="34"/>
  <c r="F79" i="36" l="1"/>
  <c r="O84" i="35"/>
  <c r="P84" i="35"/>
  <c r="N77" i="35"/>
  <c r="T107" i="35"/>
  <c r="U107" i="35"/>
  <c r="R108" i="35"/>
  <c r="Y87" i="35"/>
  <c r="W92" i="35"/>
  <c r="Z37" i="34"/>
  <c r="M20" i="35"/>
  <c r="R110" i="35" l="1"/>
  <c r="R113" i="35" s="1"/>
  <c r="G91" i="36"/>
  <c r="G92" i="36"/>
  <c r="AA25" i="34"/>
  <c r="AA24" i="34"/>
  <c r="G93" i="36" l="1"/>
  <c r="G180" i="36" l="1"/>
  <c r="W180" i="35"/>
  <c r="Y180" i="35" s="1"/>
  <c r="D51" i="34"/>
  <c r="Q53" i="34"/>
  <c r="O39" i="34"/>
  <c r="O34" i="34"/>
  <c r="O33" i="34"/>
  <c r="O25" i="34"/>
  <c r="P12" i="34"/>
  <c r="O12" i="34"/>
  <c r="P11" i="34"/>
  <c r="O11" i="34"/>
  <c r="O8" i="34"/>
  <c r="AB53" i="34"/>
  <c r="O43" i="34"/>
  <c r="AB41" i="34"/>
  <c r="AB25" i="34"/>
  <c r="AB24" i="34"/>
  <c r="AB12" i="34"/>
  <c r="AB11" i="34"/>
  <c r="AB8" i="34"/>
  <c r="O55" i="34" l="1"/>
  <c r="S51" i="34"/>
  <c r="AA51" i="34"/>
  <c r="W51" i="34"/>
  <c r="G26" i="36"/>
  <c r="G32" i="36" s="1"/>
  <c r="W26" i="35"/>
  <c r="R26" i="35"/>
  <c r="F26" i="36"/>
  <c r="Q41" i="34"/>
  <c r="P41" i="34"/>
  <c r="AB38" i="34"/>
  <c r="AB39" i="34"/>
  <c r="Q12" i="34"/>
  <c r="AB34" i="34"/>
  <c r="AB20" i="34"/>
  <c r="Z47" i="34"/>
  <c r="AB21" i="34"/>
  <c r="M161" i="36"/>
  <c r="AB33" i="34"/>
  <c r="Z7" i="34" l="1"/>
  <c r="G34" i="36"/>
  <c r="G38" i="36" s="1"/>
  <c r="G152" i="36" s="1"/>
  <c r="W34" i="35"/>
  <c r="U26" i="35"/>
  <c r="T26" i="35"/>
  <c r="W32" i="35"/>
  <c r="Y26" i="35"/>
  <c r="Z26" i="35"/>
  <c r="M226" i="36"/>
  <c r="X226" i="35"/>
  <c r="G138" i="36"/>
  <c r="W138" i="35"/>
  <c r="X161" i="35"/>
  <c r="AB10" i="34"/>
  <c r="Z50" i="34" l="1"/>
  <c r="G39" i="36"/>
  <c r="Z15" i="34"/>
  <c r="Y32" i="35"/>
  <c r="Z32" i="35"/>
  <c r="Z19" i="34"/>
  <c r="W38" i="35"/>
  <c r="Y34" i="35"/>
  <c r="Z34" i="35"/>
  <c r="Z9" i="34"/>
  <c r="Y226" i="35"/>
  <c r="Z226" i="35"/>
  <c r="M59" i="36"/>
  <c r="M60" i="36" s="1"/>
  <c r="M63" i="36" s="1"/>
  <c r="X59" i="35"/>
  <c r="L59" i="36"/>
  <c r="L60" i="36" s="1"/>
  <c r="L63" i="36" s="1"/>
  <c r="S59" i="35"/>
  <c r="Y161" i="35"/>
  <c r="Z161" i="35"/>
  <c r="AA22" i="34"/>
  <c r="AA15" i="34"/>
  <c r="AB9" i="34"/>
  <c r="AA7" i="34"/>
  <c r="AA19" i="34"/>
  <c r="AB7" i="34"/>
  <c r="AB15" i="34"/>
  <c r="AB19" i="34"/>
  <c r="G108" i="36" l="1"/>
  <c r="W152" i="35"/>
  <c r="Z38" i="35"/>
  <c r="Y38" i="35"/>
  <c r="Z13" i="34"/>
  <c r="W39" i="35"/>
  <c r="X60" i="35"/>
  <c r="S60" i="35"/>
  <c r="Z52" i="34"/>
  <c r="AA9" i="34"/>
  <c r="AA23" i="34"/>
  <c r="AA26" i="34"/>
  <c r="Z39" i="35" l="1"/>
  <c r="Y39" i="35"/>
  <c r="Z14" i="34"/>
  <c r="Y152" i="35"/>
  <c r="Z152" i="35"/>
  <c r="S63" i="35"/>
  <c r="X63" i="35"/>
  <c r="L161" i="36"/>
  <c r="L180" i="36" s="1"/>
  <c r="K161" i="36"/>
  <c r="K180" i="36" s="1"/>
  <c r="N161" i="35"/>
  <c r="S161" i="35"/>
  <c r="E161" i="36"/>
  <c r="E180" i="36" s="1"/>
  <c r="F161" i="36"/>
  <c r="F180" i="36" s="1"/>
  <c r="R161" i="35"/>
  <c r="R180" i="35" s="1"/>
  <c r="M161" i="35"/>
  <c r="M180" i="35" s="1"/>
  <c r="AA13" i="34"/>
  <c r="AB13" i="34"/>
  <c r="Z16" i="34" l="1"/>
  <c r="P161" i="35"/>
  <c r="N180" i="35"/>
  <c r="O180" i="35" s="1"/>
  <c r="O161" i="35"/>
  <c r="L12" i="36"/>
  <c r="L18" i="36" s="1"/>
  <c r="L20" i="36" s="1"/>
  <c r="K12" i="36"/>
  <c r="K18" i="36" s="1"/>
  <c r="K20" i="36" s="1"/>
  <c r="N12" i="35"/>
  <c r="S12" i="35"/>
  <c r="U161" i="35"/>
  <c r="T161" i="35"/>
  <c r="S180" i="35"/>
  <c r="T180" i="35" s="1"/>
  <c r="Q8" i="34"/>
  <c r="P8" i="34"/>
  <c r="P12" i="35" l="1"/>
  <c r="O12" i="35"/>
  <c r="N18" i="35"/>
  <c r="U12" i="35"/>
  <c r="T12" i="35"/>
  <c r="S18" i="35"/>
  <c r="P7" i="34"/>
  <c r="H55" i="34"/>
  <c r="D55" i="34"/>
  <c r="N20" i="35" l="1"/>
  <c r="O18" i="35"/>
  <c r="P18" i="35"/>
  <c r="O15" i="34"/>
  <c r="F34" i="36"/>
  <c r="F38" i="36" s="1"/>
  <c r="F152" i="36" s="1"/>
  <c r="E34" i="36"/>
  <c r="R34" i="35"/>
  <c r="R38" i="35" s="1"/>
  <c r="R152" i="35" s="1"/>
  <c r="M34" i="35"/>
  <c r="S20" i="35"/>
  <c r="U18" i="35"/>
  <c r="T18" i="35"/>
  <c r="O9" i="34"/>
  <c r="O7" i="34"/>
  <c r="P51" i="34"/>
  <c r="L55" i="34"/>
  <c r="Q7" i="34"/>
  <c r="P9" i="34"/>
  <c r="C51" i="34"/>
  <c r="U20" i="35" l="1"/>
  <c r="T20" i="35"/>
  <c r="P20" i="35"/>
  <c r="O20" i="35"/>
  <c r="R51" i="34"/>
  <c r="Z51" i="34"/>
  <c r="V51" i="34"/>
  <c r="Q9" i="34"/>
  <c r="AB51" i="34" l="1"/>
  <c r="I53" i="34"/>
  <c r="E53" i="34"/>
  <c r="X53" i="34"/>
  <c r="T53" i="34"/>
  <c r="M53" i="34" l="1"/>
  <c r="Z54" i="34" l="1"/>
  <c r="K55" i="34" l="1"/>
  <c r="Q51" i="34" l="1"/>
  <c r="O51" i="34"/>
  <c r="T51" i="34"/>
  <c r="X55" i="34"/>
  <c r="E51" i="34" l="1"/>
  <c r="X51" i="34"/>
  <c r="S55" i="34" l="1"/>
  <c r="R55" i="34" l="1"/>
  <c r="G55" i="34"/>
  <c r="K137" i="36" l="1"/>
  <c r="L137" i="36"/>
  <c r="L21" i="36"/>
  <c r="L24" i="36" s="1"/>
  <c r="L32" i="36" s="1"/>
  <c r="K21" i="36"/>
  <c r="K24" i="36" s="1"/>
  <c r="K32" i="36" s="1"/>
  <c r="N21" i="35"/>
  <c r="S21" i="35"/>
  <c r="P15" i="34"/>
  <c r="L34" i="36"/>
  <c r="L38" i="36" s="1"/>
  <c r="L152" i="36" s="1"/>
  <c r="K34" i="36"/>
  <c r="N34" i="35"/>
  <c r="S34" i="35"/>
  <c r="N137" i="35"/>
  <c r="S137" i="35"/>
  <c r="P10" i="34"/>
  <c r="W10" i="34"/>
  <c r="P13" i="34" l="1"/>
  <c r="L39" i="36"/>
  <c r="T34" i="35"/>
  <c r="U34" i="35"/>
  <c r="S38" i="35"/>
  <c r="O34" i="35"/>
  <c r="P34" i="35"/>
  <c r="S24" i="35"/>
  <c r="N24" i="35"/>
  <c r="Q15" i="34"/>
  <c r="U38" i="35" l="1"/>
  <c r="S152" i="35"/>
  <c r="T38" i="35"/>
  <c r="W15" i="34"/>
  <c r="N32" i="35"/>
  <c r="S32" i="35"/>
  <c r="W9" i="34"/>
  <c r="W7" i="34"/>
  <c r="T152" i="35" l="1"/>
  <c r="U152" i="35"/>
  <c r="S39" i="35"/>
  <c r="W14" i="34" l="1"/>
  <c r="W13" i="34"/>
  <c r="E21" i="36" l="1"/>
  <c r="E24" i="36" s="1"/>
  <c r="E32" i="36" s="1"/>
  <c r="F21" i="36"/>
  <c r="F24" i="36" s="1"/>
  <c r="F32" i="36" s="1"/>
  <c r="F39" i="36" s="1"/>
  <c r="M21" i="35"/>
  <c r="R21" i="35"/>
  <c r="O10" i="34"/>
  <c r="V10" i="34"/>
  <c r="W16" i="34" l="1"/>
  <c r="O13" i="34"/>
  <c r="R24" i="35"/>
  <c r="T21" i="35"/>
  <c r="M24" i="35"/>
  <c r="O21" i="35"/>
  <c r="Q10" i="34"/>
  <c r="Q13" i="34" l="1"/>
  <c r="O14" i="34"/>
  <c r="O24" i="35"/>
  <c r="M32" i="35"/>
  <c r="P24" i="35"/>
  <c r="R32" i="35"/>
  <c r="U24" i="35"/>
  <c r="T24" i="35"/>
  <c r="O16" i="34" l="1"/>
  <c r="R39" i="35"/>
  <c r="U32" i="35"/>
  <c r="T32" i="35"/>
  <c r="P32" i="35"/>
  <c r="O32" i="35"/>
  <c r="X41" i="34"/>
  <c r="M41" i="34" l="1"/>
  <c r="L41" i="34"/>
  <c r="U39" i="35"/>
  <c r="T39" i="35"/>
  <c r="P20" i="34"/>
  <c r="O20" i="34"/>
  <c r="P21" i="34" l="1"/>
  <c r="O21" i="34"/>
  <c r="Q21" i="34"/>
  <c r="Q20" i="34"/>
  <c r="P24" i="34" l="1"/>
  <c r="Q25" i="34" l="1"/>
  <c r="P25" i="34"/>
  <c r="P22" i="34" l="1"/>
  <c r="Q24" i="34" l="1"/>
  <c r="O24" i="34"/>
  <c r="K34" i="34" l="1"/>
  <c r="H34" i="34"/>
  <c r="G34" i="34"/>
  <c r="I41" i="34"/>
  <c r="E41" i="34"/>
  <c r="I34" i="34" l="1"/>
  <c r="I39" i="34" l="1"/>
  <c r="H39" i="34"/>
  <c r="P35" i="34"/>
  <c r="L43" i="34" l="1"/>
  <c r="L34" i="34"/>
  <c r="L35" i="34"/>
  <c r="W40" i="34" l="1"/>
  <c r="L89" i="36"/>
  <c r="S89" i="35"/>
  <c r="W38" i="34"/>
  <c r="L87" i="36"/>
  <c r="S87" i="35"/>
  <c r="Q33" i="34"/>
  <c r="P33" i="34"/>
  <c r="Q34" i="34"/>
  <c r="P34" i="34"/>
  <c r="P38" i="34"/>
  <c r="P40" i="34"/>
  <c r="M34" i="34"/>
  <c r="O46" i="34" l="1"/>
  <c r="O29" i="34" l="1"/>
  <c r="O48" i="34" l="1"/>
  <c r="O49" i="34" l="1"/>
  <c r="K43" i="34" l="1"/>
  <c r="K39" i="34"/>
  <c r="L11" i="34"/>
  <c r="K11" i="34"/>
  <c r="X49" i="34"/>
  <c r="X46" i="34"/>
  <c r="X34" i="34"/>
  <c r="X29" i="34"/>
  <c r="X24" i="34"/>
  <c r="X20" i="34"/>
  <c r="X11" i="34"/>
  <c r="L148" i="36" l="1"/>
  <c r="L151" i="36" s="1"/>
  <c r="S148" i="35"/>
  <c r="W39" i="34"/>
  <c r="L88" i="36"/>
  <c r="S88" i="35"/>
  <c r="O31" i="34"/>
  <c r="P39" i="34"/>
  <c r="X39" i="34"/>
  <c r="X12" i="34"/>
  <c r="X21" i="34"/>
  <c r="X48" i="34"/>
  <c r="X10" i="34"/>
  <c r="X43" i="34"/>
  <c r="X25" i="34"/>
  <c r="X31" i="34"/>
  <c r="W32" i="34"/>
  <c r="X8" i="34"/>
  <c r="V15" i="34"/>
  <c r="O30" i="34" l="1"/>
  <c r="O37" i="34"/>
  <c r="T88" i="35"/>
  <c r="U88" i="35"/>
  <c r="F148" i="36"/>
  <c r="F151" i="36" s="1"/>
  <c r="R148" i="35"/>
  <c r="R151" i="35" s="1"/>
  <c r="F132" i="36"/>
  <c r="R132" i="35"/>
  <c r="S151" i="35"/>
  <c r="Q39" i="34"/>
  <c r="O32" i="34"/>
  <c r="X30" i="34"/>
  <c r="V32" i="34"/>
  <c r="V37" i="34"/>
  <c r="X15" i="34"/>
  <c r="W37" i="34"/>
  <c r="W36" i="34"/>
  <c r="W50" i="34" l="1"/>
  <c r="U148" i="35"/>
  <c r="T148" i="35"/>
  <c r="T151" i="35"/>
  <c r="R138" i="35"/>
  <c r="F138" i="36"/>
  <c r="V19" i="34"/>
  <c r="V7" i="34"/>
  <c r="W19" i="34"/>
  <c r="W52" i="34"/>
  <c r="X32" i="34"/>
  <c r="X22" i="34"/>
  <c r="X7" i="34"/>
  <c r="X37" i="34"/>
  <c r="X19" i="34"/>
  <c r="X9" i="34" l="1"/>
  <c r="W42" i="34"/>
  <c r="W23" i="34"/>
  <c r="V9" i="34"/>
  <c r="V23" i="34"/>
  <c r="W54" i="34"/>
  <c r="X23" i="34"/>
  <c r="W26" i="34" l="1"/>
  <c r="V13" i="34"/>
  <c r="X14" i="34"/>
  <c r="V26" i="34"/>
  <c r="X13" i="34"/>
  <c r="X26" i="34"/>
  <c r="V14" i="34" l="1"/>
  <c r="V16" i="34" l="1"/>
  <c r="X16" i="34"/>
  <c r="R48" i="34" l="1"/>
  <c r="E104" i="36"/>
  <c r="M104" i="35"/>
  <c r="K48" i="34"/>
  <c r="T11" i="34" l="1"/>
  <c r="E39" i="34" l="1"/>
  <c r="T34" i="34"/>
  <c r="E34" i="34"/>
  <c r="J88" i="36" l="1"/>
  <c r="I88" i="35"/>
  <c r="S39" i="34"/>
  <c r="K88" i="36"/>
  <c r="N88" i="35"/>
  <c r="T39" i="34"/>
  <c r="L39" i="34"/>
  <c r="K88" i="35" l="1"/>
  <c r="J88" i="35"/>
  <c r="O88" i="35"/>
  <c r="P88" i="35"/>
  <c r="M39" i="34"/>
  <c r="K45" i="36" l="1"/>
  <c r="N45" i="35"/>
  <c r="K55" i="36"/>
  <c r="N55" i="35"/>
  <c r="M59" i="35" l="1"/>
  <c r="E59" i="36"/>
  <c r="K22" i="34"/>
  <c r="R22" i="34"/>
  <c r="N59" i="35" l="1"/>
  <c r="K59" i="36"/>
  <c r="L22" i="34"/>
  <c r="S22" i="34"/>
  <c r="O59" i="35" l="1"/>
  <c r="P59" i="35"/>
  <c r="L12" i="34" l="1"/>
  <c r="K12" i="34"/>
  <c r="L10" i="34"/>
  <c r="K10" i="34"/>
  <c r="L8" i="34"/>
  <c r="S31" i="34" l="1"/>
  <c r="N70" i="35"/>
  <c r="K70" i="36"/>
  <c r="I48" i="36"/>
  <c r="D48" i="35"/>
  <c r="I50" i="36"/>
  <c r="D50" i="35"/>
  <c r="D21" i="34"/>
  <c r="I58" i="36"/>
  <c r="D58" i="35"/>
  <c r="J48" i="36"/>
  <c r="I48" i="35"/>
  <c r="K48" i="36"/>
  <c r="N48" i="35"/>
  <c r="J57" i="36"/>
  <c r="I57" i="35"/>
  <c r="N57" i="35"/>
  <c r="K57" i="36"/>
  <c r="I195" i="36"/>
  <c r="D195" i="35"/>
  <c r="I200" i="36"/>
  <c r="D200" i="35"/>
  <c r="I208" i="36"/>
  <c r="D208" i="35"/>
  <c r="I212" i="36"/>
  <c r="D212" i="35"/>
  <c r="I217" i="36"/>
  <c r="D217" i="35"/>
  <c r="I221" i="36"/>
  <c r="D221" i="35"/>
  <c r="I228" i="36"/>
  <c r="D228" i="35"/>
  <c r="J198" i="36"/>
  <c r="I198" i="35"/>
  <c r="K198" i="36"/>
  <c r="N198" i="35"/>
  <c r="J208" i="36"/>
  <c r="I208" i="35"/>
  <c r="K208" i="36"/>
  <c r="N208" i="35"/>
  <c r="I234" i="36"/>
  <c r="D234" i="35"/>
  <c r="I236" i="36"/>
  <c r="D236" i="35"/>
  <c r="I239" i="36"/>
  <c r="D239" i="35"/>
  <c r="I239" i="35"/>
  <c r="N239" i="35"/>
  <c r="C49" i="36"/>
  <c r="C49" i="35"/>
  <c r="C52" i="36"/>
  <c r="C52" i="35"/>
  <c r="C54" i="36"/>
  <c r="C54" i="35"/>
  <c r="C20" i="34"/>
  <c r="C57" i="36"/>
  <c r="C57" i="35"/>
  <c r="C22" i="34"/>
  <c r="C59" i="36"/>
  <c r="C59" i="35"/>
  <c r="H59" i="35"/>
  <c r="D59" i="36"/>
  <c r="C25" i="34"/>
  <c r="C62" i="36"/>
  <c r="C62" i="35"/>
  <c r="K46" i="36"/>
  <c r="K44" i="36" s="1"/>
  <c r="N46" i="35"/>
  <c r="D49" i="36"/>
  <c r="E49" i="36"/>
  <c r="M49" i="35"/>
  <c r="H49" i="35"/>
  <c r="D52" i="36"/>
  <c r="H52" i="35"/>
  <c r="M52" i="35"/>
  <c r="E52" i="36"/>
  <c r="D54" i="36"/>
  <c r="H54" i="35"/>
  <c r="E54" i="36"/>
  <c r="M54" i="35"/>
  <c r="D58" i="36"/>
  <c r="H58" i="35"/>
  <c r="M58" i="35"/>
  <c r="E58" i="36"/>
  <c r="D62" i="36"/>
  <c r="H62" i="35"/>
  <c r="M62" i="35"/>
  <c r="E62" i="36"/>
  <c r="C196" i="36"/>
  <c r="C196" i="35"/>
  <c r="C199" i="36"/>
  <c r="C199" i="35"/>
  <c r="C201" i="36"/>
  <c r="C201" i="35"/>
  <c r="C204" i="36"/>
  <c r="C204" i="35"/>
  <c r="C207" i="36"/>
  <c r="C207" i="35"/>
  <c r="C209" i="36"/>
  <c r="C209" i="35"/>
  <c r="C211" i="36"/>
  <c r="C211" i="35"/>
  <c r="C214" i="36"/>
  <c r="C214" i="35"/>
  <c r="C216" i="36"/>
  <c r="C216" i="35"/>
  <c r="C218" i="36"/>
  <c r="C218" i="35"/>
  <c r="C220" i="36"/>
  <c r="C220" i="35"/>
  <c r="C222" i="36"/>
  <c r="C222" i="35"/>
  <c r="C224" i="36"/>
  <c r="C224" i="35"/>
  <c r="C227" i="36"/>
  <c r="C227" i="35"/>
  <c r="C229" i="36"/>
  <c r="C229" i="35"/>
  <c r="D196" i="36"/>
  <c r="H196" i="35"/>
  <c r="E196" i="36"/>
  <c r="M196" i="35"/>
  <c r="D199" i="36"/>
  <c r="H199" i="35"/>
  <c r="E199" i="36"/>
  <c r="M199" i="35"/>
  <c r="D204" i="36"/>
  <c r="H204" i="35"/>
  <c r="E204" i="36"/>
  <c r="M204" i="35"/>
  <c r="D207" i="36"/>
  <c r="H207" i="35"/>
  <c r="M207" i="35"/>
  <c r="E207" i="36"/>
  <c r="C233" i="36"/>
  <c r="C233" i="35"/>
  <c r="C235" i="36"/>
  <c r="C235" i="35"/>
  <c r="C238" i="36"/>
  <c r="C238" i="35"/>
  <c r="I53" i="36"/>
  <c r="D53" i="35"/>
  <c r="D24" i="34"/>
  <c r="I61" i="36"/>
  <c r="D61" i="35"/>
  <c r="J50" i="36"/>
  <c r="I50" i="35"/>
  <c r="K50" i="36"/>
  <c r="N50" i="35"/>
  <c r="J61" i="36"/>
  <c r="I61" i="35"/>
  <c r="K61" i="36"/>
  <c r="N61" i="35"/>
  <c r="I205" i="36"/>
  <c r="D205" i="35"/>
  <c r="I215" i="36"/>
  <c r="D215" i="35"/>
  <c r="J195" i="36"/>
  <c r="I195" i="35"/>
  <c r="K195" i="36"/>
  <c r="N195" i="35"/>
  <c r="C47" i="36"/>
  <c r="C47" i="35"/>
  <c r="I49" i="36"/>
  <c r="D49" i="35"/>
  <c r="I52" i="36"/>
  <c r="D52" i="35"/>
  <c r="I54" i="36"/>
  <c r="D54" i="35"/>
  <c r="D20" i="34"/>
  <c r="I57" i="36"/>
  <c r="D57" i="35"/>
  <c r="D22" i="34"/>
  <c r="I59" i="36"/>
  <c r="D59" i="35"/>
  <c r="I59" i="35"/>
  <c r="J59" i="36"/>
  <c r="D25" i="34"/>
  <c r="I62" i="36"/>
  <c r="D62" i="35"/>
  <c r="J47" i="36"/>
  <c r="I47" i="35"/>
  <c r="K47" i="36"/>
  <c r="N47" i="35"/>
  <c r="K49" i="36"/>
  <c r="J49" i="36"/>
  <c r="N49" i="35"/>
  <c r="I49" i="35"/>
  <c r="J52" i="36"/>
  <c r="I52" i="35"/>
  <c r="K52" i="36"/>
  <c r="N52" i="35"/>
  <c r="J54" i="36"/>
  <c r="I54" i="35"/>
  <c r="K54" i="36"/>
  <c r="N54" i="35"/>
  <c r="J58" i="36"/>
  <c r="I58" i="35"/>
  <c r="N58" i="35"/>
  <c r="K58" i="36"/>
  <c r="J62" i="36"/>
  <c r="I62" i="35"/>
  <c r="K62" i="36"/>
  <c r="N62" i="35"/>
  <c r="I196" i="36"/>
  <c r="D196" i="35"/>
  <c r="I199" i="36"/>
  <c r="D199" i="35"/>
  <c r="I201" i="36"/>
  <c r="D201" i="35"/>
  <c r="I204" i="36"/>
  <c r="D204" i="35"/>
  <c r="I207" i="36"/>
  <c r="D207" i="35"/>
  <c r="I209" i="36"/>
  <c r="D209" i="35"/>
  <c r="I211" i="36"/>
  <c r="D211" i="35"/>
  <c r="I214" i="36"/>
  <c r="D214" i="35"/>
  <c r="I216" i="36"/>
  <c r="D216" i="35"/>
  <c r="I218" i="36"/>
  <c r="D218" i="35"/>
  <c r="I220" i="36"/>
  <c r="D220" i="35"/>
  <c r="I222" i="36"/>
  <c r="D222" i="35"/>
  <c r="I224" i="36"/>
  <c r="D224" i="35"/>
  <c r="I227" i="36"/>
  <c r="D227" i="35"/>
  <c r="I229" i="36"/>
  <c r="D229" i="35"/>
  <c r="J196" i="36"/>
  <c r="I196" i="35"/>
  <c r="N196" i="35"/>
  <c r="K196" i="36"/>
  <c r="J199" i="36"/>
  <c r="I199" i="35"/>
  <c r="K199" i="36"/>
  <c r="N199" i="35"/>
  <c r="J204" i="36"/>
  <c r="I204" i="35"/>
  <c r="K204" i="36"/>
  <c r="N204" i="35"/>
  <c r="J207" i="36"/>
  <c r="I207" i="35"/>
  <c r="K207" i="36"/>
  <c r="N207" i="35"/>
  <c r="I233" i="36"/>
  <c r="D233" i="35"/>
  <c r="I235" i="36"/>
  <c r="D235" i="35"/>
  <c r="I238" i="36"/>
  <c r="D238" i="35"/>
  <c r="I55" i="36"/>
  <c r="D55" i="35"/>
  <c r="I55" i="35"/>
  <c r="J55" i="36"/>
  <c r="E46" i="36"/>
  <c r="M46" i="35"/>
  <c r="J53" i="36"/>
  <c r="I53" i="35"/>
  <c r="K53" i="36"/>
  <c r="N53" i="35"/>
  <c r="I198" i="36"/>
  <c r="D198" i="35"/>
  <c r="I202" i="36"/>
  <c r="D202" i="35"/>
  <c r="I210" i="36"/>
  <c r="D210" i="35"/>
  <c r="I219" i="36"/>
  <c r="D219" i="35"/>
  <c r="I226" i="36"/>
  <c r="D226" i="35"/>
  <c r="J205" i="36"/>
  <c r="I205" i="35"/>
  <c r="K205" i="36"/>
  <c r="N205" i="35"/>
  <c r="I47" i="36"/>
  <c r="D47" i="35"/>
  <c r="C50" i="36"/>
  <c r="C50" i="35"/>
  <c r="C53" i="36"/>
  <c r="C53" i="35"/>
  <c r="C55" i="36"/>
  <c r="C55" i="35"/>
  <c r="C21" i="34"/>
  <c r="C58" i="36"/>
  <c r="C58" i="35"/>
  <c r="C24" i="34"/>
  <c r="C61" i="36"/>
  <c r="C61" i="35"/>
  <c r="E45" i="36"/>
  <c r="M45" i="35"/>
  <c r="D48" i="36"/>
  <c r="E48" i="36"/>
  <c r="M48" i="35"/>
  <c r="H48" i="35"/>
  <c r="D50" i="36"/>
  <c r="H50" i="35"/>
  <c r="E50" i="36"/>
  <c r="M50" i="35"/>
  <c r="D53" i="36"/>
  <c r="H53" i="35"/>
  <c r="E53" i="36"/>
  <c r="M53" i="35"/>
  <c r="D57" i="36"/>
  <c r="H57" i="35"/>
  <c r="E57" i="36"/>
  <c r="M57" i="35"/>
  <c r="D61" i="36"/>
  <c r="H61" i="35"/>
  <c r="M61" i="35"/>
  <c r="E61" i="36"/>
  <c r="C195" i="36"/>
  <c r="C195" i="35"/>
  <c r="C198" i="36"/>
  <c r="C198" i="35"/>
  <c r="C200" i="36"/>
  <c r="C200" i="35"/>
  <c r="C202" i="36"/>
  <c r="C202" i="35"/>
  <c r="C205" i="36"/>
  <c r="C205" i="35"/>
  <c r="C208" i="36"/>
  <c r="C208" i="35"/>
  <c r="C210" i="36"/>
  <c r="C210" i="35"/>
  <c r="C212" i="36"/>
  <c r="C212" i="35"/>
  <c r="C215" i="36"/>
  <c r="C215" i="35"/>
  <c r="C217" i="36"/>
  <c r="C217" i="35"/>
  <c r="C219" i="36"/>
  <c r="C219" i="35"/>
  <c r="C221" i="36"/>
  <c r="C221" i="35"/>
  <c r="C223" i="36"/>
  <c r="C223" i="35"/>
  <c r="C226" i="36"/>
  <c r="C226" i="35"/>
  <c r="C228" i="36"/>
  <c r="C228" i="35"/>
  <c r="D195" i="36"/>
  <c r="H195" i="35"/>
  <c r="M195" i="35"/>
  <c r="M194" i="35" s="1"/>
  <c r="E195" i="36"/>
  <c r="D198" i="36"/>
  <c r="H198" i="35"/>
  <c r="M198" i="35"/>
  <c r="M197" i="35" s="1"/>
  <c r="E198" i="36"/>
  <c r="D205" i="36"/>
  <c r="H205" i="35"/>
  <c r="E205" i="36"/>
  <c r="M205" i="35"/>
  <c r="D208" i="36"/>
  <c r="H208" i="35"/>
  <c r="E208" i="36"/>
  <c r="M208" i="35"/>
  <c r="C234" i="36"/>
  <c r="C234" i="35"/>
  <c r="C236" i="36"/>
  <c r="C236" i="35"/>
  <c r="C239" i="36"/>
  <c r="C239" i="35"/>
  <c r="H239" i="35"/>
  <c r="M239" i="35"/>
  <c r="R21" i="34"/>
  <c r="K25" i="34"/>
  <c r="R25" i="34"/>
  <c r="S21" i="34"/>
  <c r="L25" i="34"/>
  <c r="S25" i="34"/>
  <c r="L20" i="34"/>
  <c r="S20" i="34"/>
  <c r="L24" i="34"/>
  <c r="S24" i="34"/>
  <c r="K20" i="34"/>
  <c r="R20" i="34"/>
  <c r="K24" i="34"/>
  <c r="R24" i="34"/>
  <c r="L31" i="34"/>
  <c r="L21" i="34" l="1"/>
  <c r="K21" i="34"/>
  <c r="D194" i="36"/>
  <c r="C197" i="35"/>
  <c r="E44" i="36"/>
  <c r="P239" i="35"/>
  <c r="I197" i="36"/>
  <c r="E238" i="35"/>
  <c r="E222" i="35"/>
  <c r="E197" i="36"/>
  <c r="I203" i="36"/>
  <c r="C197" i="36"/>
  <c r="H197" i="35"/>
  <c r="M193" i="35"/>
  <c r="C194" i="35"/>
  <c r="E194" i="36"/>
  <c r="E235" i="35"/>
  <c r="E229" i="35"/>
  <c r="E224" i="35"/>
  <c r="E220" i="35"/>
  <c r="K205" i="35"/>
  <c r="J205" i="35"/>
  <c r="N51" i="35"/>
  <c r="P52" i="35"/>
  <c r="O52" i="35"/>
  <c r="F59" i="35"/>
  <c r="E59" i="35"/>
  <c r="K195" i="35"/>
  <c r="I194" i="35"/>
  <c r="J195" i="35"/>
  <c r="M203" i="35"/>
  <c r="P46" i="35"/>
  <c r="O46" i="35"/>
  <c r="N44" i="35"/>
  <c r="E239" i="35"/>
  <c r="F239" i="35"/>
  <c r="E234" i="35"/>
  <c r="K208" i="35"/>
  <c r="J208" i="35"/>
  <c r="K197" i="36"/>
  <c r="F228" i="35"/>
  <c r="E228" i="35"/>
  <c r="E221" i="35"/>
  <c r="F212" i="35"/>
  <c r="E212" i="35"/>
  <c r="F200" i="35"/>
  <c r="E200" i="35"/>
  <c r="O48" i="35"/>
  <c r="P48" i="35"/>
  <c r="E50" i="35"/>
  <c r="F50" i="35"/>
  <c r="F219" i="35"/>
  <c r="E219" i="35"/>
  <c r="E202" i="35"/>
  <c r="F202" i="35"/>
  <c r="P53" i="35"/>
  <c r="O53" i="35"/>
  <c r="E55" i="35"/>
  <c r="F55" i="35"/>
  <c r="P207" i="35"/>
  <c r="O207" i="35"/>
  <c r="J203" i="36"/>
  <c r="K199" i="35"/>
  <c r="J199" i="35"/>
  <c r="P196" i="35"/>
  <c r="O196" i="35"/>
  <c r="F216" i="35"/>
  <c r="E216" i="35"/>
  <c r="F211" i="35"/>
  <c r="E211" i="35"/>
  <c r="F207" i="35"/>
  <c r="E207" i="35"/>
  <c r="F201" i="35"/>
  <c r="E201" i="35"/>
  <c r="E196" i="35"/>
  <c r="F196" i="35"/>
  <c r="K62" i="35"/>
  <c r="J62" i="35"/>
  <c r="K58" i="35"/>
  <c r="J58" i="35"/>
  <c r="J54" i="35"/>
  <c r="K54" i="35"/>
  <c r="K51" i="36"/>
  <c r="K56" i="36" s="1"/>
  <c r="K60" i="36" s="1"/>
  <c r="K63" i="36" s="1"/>
  <c r="K49" i="35"/>
  <c r="J49" i="35"/>
  <c r="I51" i="36"/>
  <c r="J194" i="36"/>
  <c r="F205" i="35"/>
  <c r="E205" i="35"/>
  <c r="K61" i="35"/>
  <c r="J61" i="35"/>
  <c r="K50" i="35"/>
  <c r="J50" i="35"/>
  <c r="E203" i="36"/>
  <c r="C203" i="35"/>
  <c r="K198" i="35"/>
  <c r="I197" i="35"/>
  <c r="J198" i="35"/>
  <c r="P57" i="35"/>
  <c r="O57" i="35"/>
  <c r="F58" i="35"/>
  <c r="E58" i="35"/>
  <c r="P58" i="35"/>
  <c r="O58" i="35"/>
  <c r="P205" i="35"/>
  <c r="O205" i="35"/>
  <c r="N203" i="35"/>
  <c r="P204" i="35"/>
  <c r="O204" i="35"/>
  <c r="K196" i="35"/>
  <c r="J196" i="35"/>
  <c r="K52" i="35"/>
  <c r="I51" i="35"/>
  <c r="J52" i="35"/>
  <c r="P49" i="35"/>
  <c r="O49" i="35"/>
  <c r="F54" i="35"/>
  <c r="E54" i="35"/>
  <c r="F49" i="35"/>
  <c r="E49" i="35"/>
  <c r="N194" i="35"/>
  <c r="P195" i="35"/>
  <c r="O195" i="35"/>
  <c r="H203" i="35"/>
  <c r="C203" i="36"/>
  <c r="C51" i="35"/>
  <c r="O239" i="35"/>
  <c r="E236" i="35"/>
  <c r="P208" i="35"/>
  <c r="O208" i="35"/>
  <c r="J197" i="36"/>
  <c r="F217" i="35"/>
  <c r="E217" i="35"/>
  <c r="E208" i="35"/>
  <c r="F208" i="35"/>
  <c r="F195" i="35"/>
  <c r="D194" i="35"/>
  <c r="E195" i="35"/>
  <c r="K57" i="35"/>
  <c r="J57" i="35"/>
  <c r="K48" i="35"/>
  <c r="J48" i="35"/>
  <c r="F48" i="35"/>
  <c r="E48" i="35"/>
  <c r="F47" i="35"/>
  <c r="E47" i="35"/>
  <c r="J204" i="35"/>
  <c r="K204" i="35"/>
  <c r="I203" i="35"/>
  <c r="F52" i="35"/>
  <c r="D51" i="35"/>
  <c r="E52" i="35"/>
  <c r="F61" i="35"/>
  <c r="E61" i="35"/>
  <c r="D47" i="36"/>
  <c r="H47" i="35"/>
  <c r="K47" i="35" s="1"/>
  <c r="M47" i="35"/>
  <c r="P47" i="35" s="1"/>
  <c r="E47" i="36"/>
  <c r="D197" i="36"/>
  <c r="H194" i="35"/>
  <c r="C194" i="36"/>
  <c r="M44" i="35"/>
  <c r="O45" i="35"/>
  <c r="P45" i="35"/>
  <c r="F226" i="35"/>
  <c r="E226" i="35"/>
  <c r="F210" i="35"/>
  <c r="E210" i="35"/>
  <c r="F198" i="35"/>
  <c r="D197" i="35"/>
  <c r="E198" i="35"/>
  <c r="K53" i="35"/>
  <c r="J53" i="35"/>
  <c r="F233" i="35"/>
  <c r="E233" i="35"/>
  <c r="J207" i="35"/>
  <c r="K207" i="35"/>
  <c r="K203" i="36"/>
  <c r="P199" i="35"/>
  <c r="O199" i="35"/>
  <c r="F227" i="35"/>
  <c r="E227" i="35"/>
  <c r="F218" i="35"/>
  <c r="E218" i="35"/>
  <c r="E214" i="35"/>
  <c r="F214" i="35"/>
  <c r="F209" i="35"/>
  <c r="E209" i="35"/>
  <c r="F204" i="35"/>
  <c r="D203" i="35"/>
  <c r="E204" i="35"/>
  <c r="E199" i="35"/>
  <c r="F199" i="35"/>
  <c r="O62" i="35"/>
  <c r="P62" i="35"/>
  <c r="P54" i="35"/>
  <c r="O54" i="35"/>
  <c r="J51" i="36"/>
  <c r="E62" i="35"/>
  <c r="F62" i="35"/>
  <c r="K59" i="35"/>
  <c r="J59" i="35"/>
  <c r="E57" i="35"/>
  <c r="F57" i="35"/>
  <c r="K194" i="36"/>
  <c r="F215" i="35"/>
  <c r="E215" i="35"/>
  <c r="P61" i="35"/>
  <c r="O61" i="35"/>
  <c r="O50" i="35"/>
  <c r="P50" i="35"/>
  <c r="E53" i="35"/>
  <c r="F53" i="35"/>
  <c r="D203" i="36"/>
  <c r="C51" i="36"/>
  <c r="K239" i="35"/>
  <c r="J239" i="35"/>
  <c r="P198" i="35"/>
  <c r="N197" i="35"/>
  <c r="O198" i="35"/>
  <c r="I194" i="36"/>
  <c r="D193" i="36" l="1"/>
  <c r="C193" i="35"/>
  <c r="I193" i="36"/>
  <c r="C193" i="36"/>
  <c r="E193" i="36"/>
  <c r="J203" i="35"/>
  <c r="H193" i="35"/>
  <c r="J193" i="36"/>
  <c r="O203" i="35"/>
  <c r="J47" i="35"/>
  <c r="P194" i="35"/>
  <c r="N193" i="35"/>
  <c r="O194" i="35"/>
  <c r="K197" i="35"/>
  <c r="J197" i="35"/>
  <c r="D55" i="36"/>
  <c r="D51" i="36" s="1"/>
  <c r="H55" i="35"/>
  <c r="E55" i="36"/>
  <c r="E51" i="36" s="1"/>
  <c r="E56" i="36" s="1"/>
  <c r="E60" i="36" s="1"/>
  <c r="E63" i="36" s="1"/>
  <c r="M55" i="35"/>
  <c r="K203" i="35"/>
  <c r="O47" i="35"/>
  <c r="P203" i="35"/>
  <c r="P197" i="35"/>
  <c r="O197" i="35"/>
  <c r="F203" i="35"/>
  <c r="E203" i="35"/>
  <c r="F197" i="35"/>
  <c r="E197" i="35"/>
  <c r="F51" i="35"/>
  <c r="E51" i="35"/>
  <c r="E194" i="35"/>
  <c r="D193" i="35"/>
  <c r="F194" i="35"/>
  <c r="O44" i="35"/>
  <c r="P44" i="35"/>
  <c r="N56" i="35"/>
  <c r="K193" i="36"/>
  <c r="I193" i="35"/>
  <c r="K194" i="35"/>
  <c r="J194" i="35"/>
  <c r="C46" i="34" l="1"/>
  <c r="C102" i="36"/>
  <c r="C102" i="35"/>
  <c r="J193" i="35"/>
  <c r="K193" i="35"/>
  <c r="E193" i="35"/>
  <c r="F193" i="35"/>
  <c r="P193" i="35"/>
  <c r="O193" i="35"/>
  <c r="C48" i="34"/>
  <c r="C104" i="36"/>
  <c r="C104" i="35"/>
  <c r="D104" i="36"/>
  <c r="H104" i="35"/>
  <c r="K55" i="35"/>
  <c r="J55" i="35"/>
  <c r="H51" i="35"/>
  <c r="P55" i="35"/>
  <c r="O55" i="35"/>
  <c r="M51" i="35"/>
  <c r="N60" i="35"/>
  <c r="C147" i="35"/>
  <c r="C147" i="36"/>
  <c r="I16" i="36"/>
  <c r="J16" i="36"/>
  <c r="J31" i="36"/>
  <c r="I31" i="36"/>
  <c r="I16" i="35"/>
  <c r="D16" i="35"/>
  <c r="D31" i="35"/>
  <c r="I31" i="35"/>
  <c r="N63" i="35" l="1"/>
  <c r="P51" i="35"/>
  <c r="O51" i="35"/>
  <c r="M56" i="35"/>
  <c r="J51" i="35"/>
  <c r="K51" i="35"/>
  <c r="P56" i="35" l="1"/>
  <c r="M60" i="35"/>
  <c r="O56" i="35"/>
  <c r="P60" i="35" l="1"/>
  <c r="M63" i="35"/>
  <c r="O60" i="35"/>
  <c r="P63" i="35" l="1"/>
  <c r="O63" i="35"/>
  <c r="N148" i="35" l="1"/>
  <c r="K148" i="36"/>
  <c r="K151" i="36" s="1"/>
  <c r="E148" i="36"/>
  <c r="E151" i="36" s="1"/>
  <c r="M148" i="35"/>
  <c r="M151" i="35" s="1"/>
  <c r="N151" i="35" l="1"/>
  <c r="O151" i="35" s="1"/>
  <c r="P148" i="35"/>
  <c r="O148" i="35"/>
  <c r="D132" i="35" l="1"/>
  <c r="I132" i="36"/>
  <c r="C138" i="35"/>
  <c r="C138" i="36"/>
  <c r="D147" i="35"/>
  <c r="E147" i="35" s="1"/>
  <c r="I147" i="36"/>
  <c r="D159" i="35"/>
  <c r="I159" i="36"/>
  <c r="D165" i="35"/>
  <c r="I165" i="36"/>
  <c r="J172" i="36"/>
  <c r="I172" i="36"/>
  <c r="J179" i="36"/>
  <c r="I179" i="36"/>
  <c r="C133" i="35"/>
  <c r="C133" i="36"/>
  <c r="I136" i="36"/>
  <c r="J136" i="36"/>
  <c r="J147" i="36" s="1"/>
  <c r="D141" i="35"/>
  <c r="I141" i="36"/>
  <c r="D143" i="35"/>
  <c r="I143" i="36"/>
  <c r="D154" i="36"/>
  <c r="C154" i="36"/>
  <c r="C161" i="36"/>
  <c r="D161" i="36"/>
  <c r="C170" i="35"/>
  <c r="C170" i="36"/>
  <c r="J181" i="36"/>
  <c r="I181" i="36"/>
  <c r="C130" i="35"/>
  <c r="C130" i="36"/>
  <c r="D130" i="35"/>
  <c r="I130" i="36"/>
  <c r="D137" i="36"/>
  <c r="C137" i="36"/>
  <c r="C139" i="35"/>
  <c r="C139" i="36"/>
  <c r="C142" i="35"/>
  <c r="C142" i="36"/>
  <c r="D146" i="36"/>
  <c r="C146" i="36"/>
  <c r="J148" i="36"/>
  <c r="I148" i="36"/>
  <c r="D158" i="35"/>
  <c r="I158" i="36"/>
  <c r="D164" i="35"/>
  <c r="I164" i="36"/>
  <c r="C131" i="36"/>
  <c r="D131" i="36"/>
  <c r="I131" i="36"/>
  <c r="J131" i="36"/>
  <c r="D135" i="35"/>
  <c r="I135" i="36"/>
  <c r="I137" i="36"/>
  <c r="J137" i="36"/>
  <c r="D139" i="35"/>
  <c r="E139" i="35" s="1"/>
  <c r="I139" i="36"/>
  <c r="D142" i="35"/>
  <c r="I142" i="36"/>
  <c r="I146" i="36"/>
  <c r="J146" i="36"/>
  <c r="C152" i="35"/>
  <c r="C152" i="36"/>
  <c r="D155" i="36"/>
  <c r="C155" i="36"/>
  <c r="C159" i="35"/>
  <c r="E159" i="35" s="1"/>
  <c r="C159" i="36"/>
  <c r="C162" i="35"/>
  <c r="C162" i="36"/>
  <c r="C165" i="35"/>
  <c r="C165" i="36"/>
  <c r="C169" i="35"/>
  <c r="C169" i="36"/>
  <c r="D172" i="36"/>
  <c r="C172" i="36"/>
  <c r="C175" i="35"/>
  <c r="C175" i="36"/>
  <c r="D179" i="36"/>
  <c r="C179" i="36"/>
  <c r="C132" i="35"/>
  <c r="E132" i="35" s="1"/>
  <c r="C132" i="36"/>
  <c r="C136" i="36"/>
  <c r="D136" i="36"/>
  <c r="D147" i="36" s="1"/>
  <c r="C141" i="35"/>
  <c r="C141" i="36"/>
  <c r="C143" i="35"/>
  <c r="C143" i="36"/>
  <c r="I155" i="36"/>
  <c r="J155" i="36"/>
  <c r="D162" i="35"/>
  <c r="I162" i="36"/>
  <c r="D169" i="35"/>
  <c r="I169" i="36"/>
  <c r="D175" i="35"/>
  <c r="I175" i="36"/>
  <c r="D133" i="35"/>
  <c r="I133" i="36"/>
  <c r="D138" i="35"/>
  <c r="I138" i="36"/>
  <c r="D148" i="36"/>
  <c r="C148" i="36"/>
  <c r="C149" i="36" s="1"/>
  <c r="C158" i="35"/>
  <c r="C160" i="35" s="1"/>
  <c r="C158" i="36"/>
  <c r="C160" i="36" s="1"/>
  <c r="C164" i="35"/>
  <c r="C164" i="36"/>
  <c r="C167" i="36"/>
  <c r="D167" i="36"/>
  <c r="C174" i="35"/>
  <c r="C176" i="35" s="1"/>
  <c r="C174" i="36"/>
  <c r="C176" i="36" s="1"/>
  <c r="D177" i="36"/>
  <c r="C177" i="36"/>
  <c r="C135" i="35"/>
  <c r="C135" i="36"/>
  <c r="I154" i="36"/>
  <c r="J154" i="36"/>
  <c r="I161" i="36"/>
  <c r="J161" i="36"/>
  <c r="J167" i="36"/>
  <c r="I167" i="36"/>
  <c r="D170" i="35"/>
  <c r="I170" i="36"/>
  <c r="D174" i="35"/>
  <c r="D176" i="35" s="1"/>
  <c r="I174" i="36"/>
  <c r="I176" i="36" s="1"/>
  <c r="J177" i="36"/>
  <c r="I177" i="36"/>
  <c r="C181" i="36"/>
  <c r="D181" i="36"/>
  <c r="F147" i="35"/>
  <c r="C131" i="35"/>
  <c r="H131" i="35"/>
  <c r="D131" i="35"/>
  <c r="I131" i="35"/>
  <c r="I137" i="35"/>
  <c r="D137" i="35"/>
  <c r="I146" i="35"/>
  <c r="D146" i="35"/>
  <c r="C155" i="35"/>
  <c r="H155" i="35"/>
  <c r="C172" i="35"/>
  <c r="H172" i="35"/>
  <c r="H179" i="35"/>
  <c r="C179" i="35"/>
  <c r="H136" i="35"/>
  <c r="H147" i="35" s="1"/>
  <c r="C136" i="35"/>
  <c r="D155" i="35"/>
  <c r="I155" i="35"/>
  <c r="D172" i="35"/>
  <c r="I172" i="35"/>
  <c r="I179" i="35"/>
  <c r="D179" i="35"/>
  <c r="I136" i="35"/>
  <c r="D136" i="35"/>
  <c r="H148" i="35"/>
  <c r="C148" i="35"/>
  <c r="C149" i="35" s="1"/>
  <c r="H154" i="35"/>
  <c r="C154" i="35"/>
  <c r="H161" i="35"/>
  <c r="C161" i="35"/>
  <c r="H167" i="35"/>
  <c r="C167" i="35"/>
  <c r="C177" i="35"/>
  <c r="H177" i="35"/>
  <c r="I181" i="35"/>
  <c r="D181" i="35"/>
  <c r="C137" i="35"/>
  <c r="H137" i="35"/>
  <c r="H146" i="35"/>
  <c r="C146" i="35"/>
  <c r="I148" i="35"/>
  <c r="D148" i="35"/>
  <c r="D154" i="35"/>
  <c r="I154" i="35"/>
  <c r="I161" i="35"/>
  <c r="D161" i="35"/>
  <c r="I167" i="35"/>
  <c r="D167" i="35"/>
  <c r="D177" i="35"/>
  <c r="I177" i="35"/>
  <c r="H181" i="35"/>
  <c r="C181" i="35"/>
  <c r="E170" i="35" l="1"/>
  <c r="E133" i="35"/>
  <c r="I149" i="36"/>
  <c r="E141" i="35"/>
  <c r="G135" i="36"/>
  <c r="C166" i="35"/>
  <c r="C171" i="35"/>
  <c r="D160" i="35"/>
  <c r="K134" i="36"/>
  <c r="L130" i="36" s="1"/>
  <c r="N134" i="35"/>
  <c r="F135" i="35"/>
  <c r="E142" i="35"/>
  <c r="H156" i="35"/>
  <c r="E175" i="35"/>
  <c r="E162" i="35"/>
  <c r="F130" i="35"/>
  <c r="D144" i="35"/>
  <c r="E164" i="35"/>
  <c r="E158" i="35"/>
  <c r="E165" i="35"/>
  <c r="E138" i="35"/>
  <c r="J156" i="36"/>
  <c r="I144" i="36"/>
  <c r="I166" i="36"/>
  <c r="D134" i="35"/>
  <c r="I130" i="35" s="1"/>
  <c r="D171" i="35"/>
  <c r="E135" i="35"/>
  <c r="E169" i="35"/>
  <c r="F162" i="35"/>
  <c r="C144" i="35"/>
  <c r="D149" i="36"/>
  <c r="J180" i="36"/>
  <c r="C156" i="36"/>
  <c r="D180" i="36"/>
  <c r="J149" i="36"/>
  <c r="C180" i="36"/>
  <c r="C144" i="36"/>
  <c r="E174" i="35"/>
  <c r="D166" i="35"/>
  <c r="E130" i="35"/>
  <c r="E143" i="35"/>
  <c r="C134" i="35"/>
  <c r="H130" i="35" s="1"/>
  <c r="C140" i="36"/>
  <c r="D135" i="36" s="1"/>
  <c r="C166" i="36"/>
  <c r="I171" i="36"/>
  <c r="C171" i="36"/>
  <c r="I140" i="36"/>
  <c r="J135" i="36" s="1"/>
  <c r="I160" i="36"/>
  <c r="I134" i="36"/>
  <c r="J130" i="36" s="1"/>
  <c r="I180" i="36"/>
  <c r="C134" i="36"/>
  <c r="D130" i="36" s="1"/>
  <c r="I156" i="36"/>
  <c r="D156" i="36"/>
  <c r="K161" i="35"/>
  <c r="K154" i="35"/>
  <c r="K177" i="35"/>
  <c r="K148" i="35"/>
  <c r="K146" i="35"/>
  <c r="K172" i="35"/>
  <c r="K167" i="35"/>
  <c r="J155" i="35"/>
  <c r="K155" i="35"/>
  <c r="E176" i="35"/>
  <c r="F177" i="35"/>
  <c r="C140" i="35"/>
  <c r="H135" i="35" s="1"/>
  <c r="J172" i="35"/>
  <c r="C156" i="35"/>
  <c r="J161" i="35"/>
  <c r="E167" i="35"/>
  <c r="F167" i="35"/>
  <c r="J167" i="35"/>
  <c r="E160" i="35"/>
  <c r="F148" i="35"/>
  <c r="F172" i="35"/>
  <c r="F146" i="35"/>
  <c r="E161" i="35"/>
  <c r="F161" i="35"/>
  <c r="E155" i="35"/>
  <c r="F155" i="35"/>
  <c r="F154" i="35"/>
  <c r="E172" i="35"/>
  <c r="J177" i="35"/>
  <c r="E177" i="35"/>
  <c r="E136" i="35"/>
  <c r="I147" i="35"/>
  <c r="I149" i="35" s="1"/>
  <c r="J136" i="35"/>
  <c r="E137" i="35"/>
  <c r="D149" i="35"/>
  <c r="E149" i="35" s="1"/>
  <c r="E148" i="35"/>
  <c r="C180" i="35"/>
  <c r="J137" i="35"/>
  <c r="J131" i="35"/>
  <c r="I156" i="35"/>
  <c r="J154" i="35"/>
  <c r="J148" i="35"/>
  <c r="E181" i="35"/>
  <c r="E179" i="35"/>
  <c r="D180" i="35"/>
  <c r="H149" i="35"/>
  <c r="H180" i="35"/>
  <c r="E146" i="35"/>
  <c r="E131" i="35"/>
  <c r="D156" i="35"/>
  <c r="E154" i="35"/>
  <c r="J181" i="35"/>
  <c r="I180" i="35"/>
  <c r="J179" i="35"/>
  <c r="J146" i="35"/>
  <c r="D140" i="35"/>
  <c r="K133" i="36"/>
  <c r="E166" i="35" l="1"/>
  <c r="W135" i="35"/>
  <c r="E171" i="35"/>
  <c r="O134" i="35"/>
  <c r="S130" i="35"/>
  <c r="P134" i="35"/>
  <c r="E144" i="35"/>
  <c r="J156" i="35"/>
  <c r="R140" i="35"/>
  <c r="F140" i="36"/>
  <c r="W130" i="35"/>
  <c r="G130" i="36"/>
  <c r="F134" i="35"/>
  <c r="E134" i="35"/>
  <c r="E133" i="36"/>
  <c r="F133" i="36"/>
  <c r="F140" i="35"/>
  <c r="E156" i="35"/>
  <c r="J130" i="35"/>
  <c r="K130" i="35"/>
  <c r="J147" i="35"/>
  <c r="K147" i="35"/>
  <c r="R133" i="35"/>
  <c r="M133" i="35"/>
  <c r="J180" i="35"/>
  <c r="N133" i="35"/>
  <c r="E140" i="35"/>
  <c r="I135" i="35"/>
  <c r="E180" i="35"/>
  <c r="J149" i="35"/>
  <c r="D13" i="27"/>
  <c r="D15" i="27" s="1"/>
  <c r="D19" i="27" s="1"/>
  <c r="G139" i="36" l="1"/>
  <c r="G140" i="36" s="1"/>
  <c r="W139" i="35"/>
  <c r="W140" i="35" s="1"/>
  <c r="U130" i="35"/>
  <c r="T130" i="35"/>
  <c r="X135" i="35"/>
  <c r="Z135" i="35" s="1"/>
  <c r="M135" i="36"/>
  <c r="J135" i="35"/>
  <c r="K135" i="35"/>
  <c r="O133" i="35"/>
  <c r="L134" i="36" l="1"/>
  <c r="S134" i="35"/>
  <c r="M134" i="36"/>
  <c r="X134" i="35"/>
  <c r="Y135" i="35"/>
  <c r="C46" i="36"/>
  <c r="C46" i="35"/>
  <c r="H46" i="35"/>
  <c r="D46" i="36"/>
  <c r="I46" i="36"/>
  <c r="D46" i="35"/>
  <c r="J46" i="36"/>
  <c r="I46" i="35"/>
  <c r="M130" i="36"/>
  <c r="X130" i="35"/>
  <c r="Y134" i="35" l="1"/>
  <c r="Z134" i="35"/>
  <c r="T134" i="35"/>
  <c r="U134" i="35"/>
  <c r="F46" i="35"/>
  <c r="E46" i="35"/>
  <c r="K46" i="35"/>
  <c r="J46" i="35"/>
  <c r="I45" i="36"/>
  <c r="I44" i="36" s="1"/>
  <c r="I56" i="36" s="1"/>
  <c r="I60" i="36" s="1"/>
  <c r="I63" i="36" s="1"/>
  <c r="D45" i="35"/>
  <c r="J45" i="36"/>
  <c r="J44" i="36" s="1"/>
  <c r="J56" i="36" s="1"/>
  <c r="J60" i="36" s="1"/>
  <c r="J63" i="36" s="1"/>
  <c r="I45" i="35"/>
  <c r="C45" i="36"/>
  <c r="C44" i="36" s="1"/>
  <c r="C56" i="36" s="1"/>
  <c r="C60" i="36" s="1"/>
  <c r="C63" i="36" s="1"/>
  <c r="C45" i="35"/>
  <c r="C44" i="35" s="1"/>
  <c r="C56" i="35" s="1"/>
  <c r="C60" i="35" s="1"/>
  <c r="C63" i="35" s="1"/>
  <c r="D45" i="36"/>
  <c r="D44" i="36" s="1"/>
  <c r="D56" i="36" s="1"/>
  <c r="D60" i="36" s="1"/>
  <c r="D63" i="36" s="1"/>
  <c r="H45" i="35"/>
  <c r="H44" i="35" s="1"/>
  <c r="H56" i="35" s="1"/>
  <c r="H60" i="35" s="1"/>
  <c r="H63" i="35" s="1"/>
  <c r="I14" i="36"/>
  <c r="J14" i="36"/>
  <c r="D12" i="36"/>
  <c r="C12" i="36"/>
  <c r="I11" i="36"/>
  <c r="J11" i="36"/>
  <c r="I26" i="36"/>
  <c r="J26" i="36"/>
  <c r="I33" i="36"/>
  <c r="J33" i="36"/>
  <c r="I8" i="36"/>
  <c r="J8" i="36"/>
  <c r="D7" i="36"/>
  <c r="C7" i="36"/>
  <c r="C10" i="36"/>
  <c r="D10" i="36"/>
  <c r="C25" i="36"/>
  <c r="D25" i="36"/>
  <c r="C30" i="36"/>
  <c r="D30" i="36"/>
  <c r="D34" i="36"/>
  <c r="C34" i="36"/>
  <c r="I4" i="36"/>
  <c r="J4" i="36"/>
  <c r="I9" i="36"/>
  <c r="J9" i="36"/>
  <c r="D8" i="36"/>
  <c r="C8" i="36"/>
  <c r="D15" i="36"/>
  <c r="C15" i="36"/>
  <c r="I21" i="36"/>
  <c r="J21" i="36"/>
  <c r="I25" i="36"/>
  <c r="J25" i="36"/>
  <c r="I27" i="36"/>
  <c r="J27" i="36"/>
  <c r="J30" i="36"/>
  <c r="I30" i="36"/>
  <c r="I34" i="36"/>
  <c r="J34" i="36"/>
  <c r="I5" i="36"/>
  <c r="J5" i="36"/>
  <c r="I12" i="36"/>
  <c r="J12" i="36"/>
  <c r="C4" i="36"/>
  <c r="D4" i="36"/>
  <c r="C9" i="36"/>
  <c r="D9" i="36"/>
  <c r="D16" i="36"/>
  <c r="C16" i="36"/>
  <c r="D11" i="36"/>
  <c r="C11" i="36"/>
  <c r="D23" i="36"/>
  <c r="C23" i="36"/>
  <c r="D26" i="36"/>
  <c r="C26" i="36"/>
  <c r="D29" i="36"/>
  <c r="C29" i="36"/>
  <c r="D33" i="36"/>
  <c r="C33" i="36"/>
  <c r="C36" i="36"/>
  <c r="D36" i="36"/>
  <c r="I7" i="36"/>
  <c r="J7" i="36"/>
  <c r="C5" i="36"/>
  <c r="D5" i="36"/>
  <c r="D17" i="36"/>
  <c r="C17" i="36"/>
  <c r="I23" i="36"/>
  <c r="J23" i="36"/>
  <c r="J29" i="36"/>
  <c r="I29" i="36"/>
  <c r="J36" i="36"/>
  <c r="I36" i="36"/>
  <c r="I15" i="36"/>
  <c r="J15" i="36"/>
  <c r="C14" i="36"/>
  <c r="D14" i="36"/>
  <c r="D21" i="36"/>
  <c r="C21" i="36"/>
  <c r="D27" i="36"/>
  <c r="C27" i="36"/>
  <c r="D37" i="36"/>
  <c r="C37" i="36"/>
  <c r="I17" i="36"/>
  <c r="J17" i="36"/>
  <c r="I10" i="36"/>
  <c r="J10" i="36"/>
  <c r="J37" i="36"/>
  <c r="I37" i="36"/>
  <c r="Z130" i="35"/>
  <c r="Y130" i="35"/>
  <c r="D4" i="35"/>
  <c r="I4" i="35"/>
  <c r="D5" i="35"/>
  <c r="I5" i="35"/>
  <c r="I12" i="35"/>
  <c r="D12" i="35"/>
  <c r="H4" i="35"/>
  <c r="C4" i="35"/>
  <c r="H9" i="35"/>
  <c r="C9" i="35"/>
  <c r="C16" i="35"/>
  <c r="H16" i="35"/>
  <c r="C11" i="35"/>
  <c r="H11" i="35"/>
  <c r="C12" i="34"/>
  <c r="H23" i="35"/>
  <c r="C23" i="35"/>
  <c r="H26" i="35"/>
  <c r="C26" i="35"/>
  <c r="H29" i="35"/>
  <c r="C29" i="35"/>
  <c r="C33" i="35"/>
  <c r="H33" i="35"/>
  <c r="H36" i="35"/>
  <c r="C36" i="35"/>
  <c r="I7" i="35"/>
  <c r="D7" i="35"/>
  <c r="I14" i="35"/>
  <c r="D14" i="35"/>
  <c r="C5" i="35"/>
  <c r="H5" i="35"/>
  <c r="C12" i="35"/>
  <c r="H12" i="35"/>
  <c r="H17" i="35"/>
  <c r="C17" i="35"/>
  <c r="D11" i="35"/>
  <c r="I11" i="35"/>
  <c r="D12" i="34"/>
  <c r="I23" i="35"/>
  <c r="D23" i="35"/>
  <c r="D26" i="35"/>
  <c r="I26" i="35"/>
  <c r="I29" i="35"/>
  <c r="D29" i="35"/>
  <c r="D33" i="35"/>
  <c r="I33" i="35"/>
  <c r="I36" i="35"/>
  <c r="D36" i="35"/>
  <c r="I8" i="35"/>
  <c r="D8" i="35"/>
  <c r="D15" i="35"/>
  <c r="I15" i="35"/>
  <c r="C7" i="35"/>
  <c r="H7" i="35"/>
  <c r="H14" i="35"/>
  <c r="C14" i="35"/>
  <c r="H10" i="35"/>
  <c r="C10" i="35"/>
  <c r="C10" i="34"/>
  <c r="C21" i="35"/>
  <c r="H21" i="35"/>
  <c r="H25" i="35"/>
  <c r="C25" i="35"/>
  <c r="C27" i="35"/>
  <c r="H27" i="35"/>
  <c r="H30" i="35"/>
  <c r="C30" i="35"/>
  <c r="C34" i="35"/>
  <c r="H34" i="35"/>
  <c r="C37" i="35"/>
  <c r="H37" i="35"/>
  <c r="D9" i="35"/>
  <c r="I9" i="35"/>
  <c r="I17" i="35"/>
  <c r="D17" i="35"/>
  <c r="H8" i="35"/>
  <c r="C8" i="35"/>
  <c r="C15" i="35"/>
  <c r="H15" i="35"/>
  <c r="D10" i="35"/>
  <c r="I10" i="35"/>
  <c r="D10" i="34"/>
  <c r="D21" i="35"/>
  <c r="I21" i="35"/>
  <c r="D25" i="35"/>
  <c r="I25" i="35"/>
  <c r="D27" i="35"/>
  <c r="I27" i="35"/>
  <c r="I30" i="35"/>
  <c r="D30" i="35"/>
  <c r="I34" i="35"/>
  <c r="D34" i="35"/>
  <c r="I37" i="35"/>
  <c r="D37" i="35"/>
  <c r="I44" i="35" l="1"/>
  <c r="K45" i="35"/>
  <c r="J45" i="35"/>
  <c r="D44" i="35"/>
  <c r="F45" i="35"/>
  <c r="E45" i="35"/>
  <c r="AH4" i="35"/>
  <c r="AB4" i="35"/>
  <c r="AE4" i="35"/>
  <c r="AK4" i="35"/>
  <c r="AI4" i="35"/>
  <c r="AC4" i="35"/>
  <c r="AL4" i="35"/>
  <c r="AF4" i="35"/>
  <c r="C35" i="36"/>
  <c r="C38" i="36" s="1"/>
  <c r="I35" i="36"/>
  <c r="I38" i="36" s="1"/>
  <c r="D35" i="36"/>
  <c r="D38" i="36" s="1"/>
  <c r="D152" i="36" s="1"/>
  <c r="J13" i="36"/>
  <c r="C13" i="36"/>
  <c r="I28" i="36"/>
  <c r="J6" i="36"/>
  <c r="J150" i="36"/>
  <c r="J151" i="36" s="1"/>
  <c r="I6" i="36"/>
  <c r="I150" i="36"/>
  <c r="I151" i="36" s="1"/>
  <c r="D13" i="36"/>
  <c r="C150" i="36"/>
  <c r="C151" i="36" s="1"/>
  <c r="C6" i="36"/>
  <c r="J35" i="36"/>
  <c r="J38" i="36" s="1"/>
  <c r="D150" i="36"/>
  <c r="D151" i="36" s="1"/>
  <c r="D6" i="36"/>
  <c r="I13" i="36"/>
  <c r="K15" i="35"/>
  <c r="K14" i="35"/>
  <c r="K5" i="35"/>
  <c r="K34" i="35"/>
  <c r="K27" i="35"/>
  <c r="K30" i="35"/>
  <c r="K11" i="35"/>
  <c r="E4" i="35"/>
  <c r="J16" i="35"/>
  <c r="K16" i="35"/>
  <c r="K29" i="35"/>
  <c r="F30" i="35"/>
  <c r="J25" i="35"/>
  <c r="K25" i="35"/>
  <c r="J17" i="35"/>
  <c r="K17" i="35"/>
  <c r="K33" i="35"/>
  <c r="J26" i="35"/>
  <c r="K26" i="35"/>
  <c r="K7" i="35"/>
  <c r="K4" i="35"/>
  <c r="K36" i="35"/>
  <c r="K37" i="35"/>
  <c r="F25" i="35"/>
  <c r="J10" i="35"/>
  <c r="K10" i="35"/>
  <c r="J9" i="35"/>
  <c r="K9" i="35"/>
  <c r="K8" i="35"/>
  <c r="F26" i="35"/>
  <c r="K12" i="35"/>
  <c r="F10" i="35"/>
  <c r="F9" i="35"/>
  <c r="F36" i="35"/>
  <c r="F29" i="35"/>
  <c r="F11" i="35"/>
  <c r="J34" i="35"/>
  <c r="F33" i="35"/>
  <c r="E34" i="35"/>
  <c r="F34" i="35"/>
  <c r="E21" i="35"/>
  <c r="E17" i="35"/>
  <c r="F17" i="35"/>
  <c r="F15" i="35"/>
  <c r="J29" i="35"/>
  <c r="J23" i="35"/>
  <c r="F7" i="35"/>
  <c r="E16" i="35"/>
  <c r="F16" i="35"/>
  <c r="E5" i="35"/>
  <c r="F5" i="35"/>
  <c r="E27" i="35"/>
  <c r="F27" i="35"/>
  <c r="E37" i="35"/>
  <c r="F37" i="35"/>
  <c r="F8" i="35"/>
  <c r="F12" i="35"/>
  <c r="F14" i="35"/>
  <c r="F4" i="35"/>
  <c r="J30" i="35"/>
  <c r="E25" i="35"/>
  <c r="J11" i="35"/>
  <c r="J27" i="35"/>
  <c r="J21" i="35"/>
  <c r="E10" i="35"/>
  <c r="E9" i="35"/>
  <c r="E23" i="35"/>
  <c r="E11" i="35"/>
  <c r="E30" i="35"/>
  <c r="J37" i="35"/>
  <c r="E26" i="35"/>
  <c r="C13" i="35"/>
  <c r="J15" i="35"/>
  <c r="E36" i="35"/>
  <c r="D35" i="35"/>
  <c r="D28" i="35"/>
  <c r="E29" i="35"/>
  <c r="J14" i="35"/>
  <c r="I13" i="35"/>
  <c r="H35" i="35"/>
  <c r="H38" i="35" s="1"/>
  <c r="H152" i="35" s="1"/>
  <c r="J5" i="35"/>
  <c r="H13" i="35"/>
  <c r="D13" i="35"/>
  <c r="E15" i="35"/>
  <c r="I35" i="35"/>
  <c r="J36" i="35"/>
  <c r="D150" i="35"/>
  <c r="D6" i="35"/>
  <c r="E7" i="35"/>
  <c r="H150" i="35"/>
  <c r="H151" i="35" s="1"/>
  <c r="H6" i="35"/>
  <c r="E8" i="35"/>
  <c r="J33" i="35"/>
  <c r="I150" i="35"/>
  <c r="I6" i="35"/>
  <c r="J7" i="35"/>
  <c r="E12" i="35"/>
  <c r="J4" i="35"/>
  <c r="C6" i="35"/>
  <c r="C150" i="35"/>
  <c r="C151" i="35" s="1"/>
  <c r="J8" i="35"/>
  <c r="E33" i="35"/>
  <c r="E14" i="35"/>
  <c r="C35" i="35"/>
  <c r="J12" i="35"/>
  <c r="D15" i="34" l="1"/>
  <c r="D56" i="35"/>
  <c r="F44" i="35"/>
  <c r="E44" i="35"/>
  <c r="I56" i="35"/>
  <c r="K44" i="35"/>
  <c r="J44" i="35"/>
  <c r="C38" i="35"/>
  <c r="D38" i="35"/>
  <c r="C18" i="36"/>
  <c r="J18" i="36"/>
  <c r="D18" i="36"/>
  <c r="I19" i="36"/>
  <c r="J19" i="36"/>
  <c r="J152" i="36"/>
  <c r="I18" i="36"/>
  <c r="C18" i="35"/>
  <c r="F13" i="35"/>
  <c r="K150" i="35"/>
  <c r="K35" i="35"/>
  <c r="K6" i="35"/>
  <c r="K13" i="35"/>
  <c r="D18" i="35"/>
  <c r="I18" i="35"/>
  <c r="H18" i="35"/>
  <c r="F150" i="35"/>
  <c r="J35" i="35"/>
  <c r="J13" i="35"/>
  <c r="F6" i="35"/>
  <c r="F35" i="35"/>
  <c r="I38" i="35"/>
  <c r="E13" i="35"/>
  <c r="D151" i="35"/>
  <c r="E151" i="35" s="1"/>
  <c r="E150" i="35"/>
  <c r="E35" i="35"/>
  <c r="I151" i="35"/>
  <c r="J151" i="35" s="1"/>
  <c r="J150" i="35"/>
  <c r="D8" i="34"/>
  <c r="D19" i="35"/>
  <c r="I19" i="35"/>
  <c r="E6" i="35"/>
  <c r="J6" i="35"/>
  <c r="D152" i="35" l="1"/>
  <c r="I152" i="36"/>
  <c r="F38" i="35"/>
  <c r="E38" i="35"/>
  <c r="K56" i="35"/>
  <c r="I60" i="35"/>
  <c r="J56" i="35"/>
  <c r="F56" i="35"/>
  <c r="D60" i="35"/>
  <c r="E56" i="35"/>
  <c r="I20" i="36"/>
  <c r="J20" i="36"/>
  <c r="C19" i="36"/>
  <c r="C20" i="36" s="1"/>
  <c r="C24" i="36" s="1"/>
  <c r="D19" i="36"/>
  <c r="D20" i="36" s="1"/>
  <c r="D24" i="36" s="1"/>
  <c r="F18" i="35"/>
  <c r="I152" i="35"/>
  <c r="K18" i="35"/>
  <c r="J38" i="35"/>
  <c r="K38" i="35"/>
  <c r="E18" i="35"/>
  <c r="J18" i="35"/>
  <c r="D20" i="35"/>
  <c r="C8" i="34"/>
  <c r="H19" i="35"/>
  <c r="H20" i="35" s="1"/>
  <c r="C19" i="35"/>
  <c r="I20" i="35"/>
  <c r="E152" i="35" l="1"/>
  <c r="F152" i="35"/>
  <c r="K60" i="35"/>
  <c r="I63" i="35"/>
  <c r="J60" i="35"/>
  <c r="D63" i="35"/>
  <c r="F60" i="35"/>
  <c r="E60" i="35"/>
  <c r="D24" i="35"/>
  <c r="D32" i="35" s="1"/>
  <c r="C20" i="35"/>
  <c r="E20" i="35" s="1"/>
  <c r="I24" i="36"/>
  <c r="D31" i="36"/>
  <c r="D28" i="36" s="1"/>
  <c r="D32" i="36" s="1"/>
  <c r="D39" i="36" s="1"/>
  <c r="C31" i="36"/>
  <c r="C28" i="36" s="1"/>
  <c r="C32" i="36" s="1"/>
  <c r="C39" i="36" s="1"/>
  <c r="J24" i="36"/>
  <c r="J152" i="35"/>
  <c r="K152" i="35"/>
  <c r="E19" i="35"/>
  <c r="I24" i="35"/>
  <c r="K20" i="35"/>
  <c r="J19" i="35"/>
  <c r="K19" i="35"/>
  <c r="F19" i="35"/>
  <c r="C31" i="35"/>
  <c r="H31" i="35"/>
  <c r="K31" i="35" s="1"/>
  <c r="J20" i="35"/>
  <c r="H24" i="35"/>
  <c r="F20" i="35" l="1"/>
  <c r="F63" i="35"/>
  <c r="E63" i="35"/>
  <c r="K63" i="35"/>
  <c r="J63" i="35"/>
  <c r="F31" i="35"/>
  <c r="C24" i="35"/>
  <c r="I32" i="36"/>
  <c r="K24" i="35"/>
  <c r="J31" i="35"/>
  <c r="J28" i="35" s="1"/>
  <c r="H28" i="35"/>
  <c r="H32" i="35" s="1"/>
  <c r="D39" i="35"/>
  <c r="E31" i="35"/>
  <c r="E28" i="35" s="1"/>
  <c r="C28" i="35"/>
  <c r="J24" i="35"/>
  <c r="E24" i="35" l="1"/>
  <c r="F24" i="35"/>
  <c r="I39" i="36"/>
  <c r="C32" i="35"/>
  <c r="F28" i="35"/>
  <c r="H39" i="35"/>
  <c r="D82" i="36" l="1"/>
  <c r="C82" i="36"/>
  <c r="I85" i="36"/>
  <c r="J85" i="36"/>
  <c r="I82" i="36"/>
  <c r="J82" i="36"/>
  <c r="C85" i="35"/>
  <c r="C85" i="36"/>
  <c r="I85" i="35"/>
  <c r="D85" i="35"/>
  <c r="I82" i="35"/>
  <c r="D82" i="35"/>
  <c r="H82" i="35"/>
  <c r="C82" i="35"/>
  <c r="D31" i="34"/>
  <c r="J70" i="36"/>
  <c r="J132" i="36" s="1"/>
  <c r="J138" i="36" s="1"/>
  <c r="I70" i="36"/>
  <c r="I70" i="35"/>
  <c r="D70" i="35"/>
  <c r="D76" i="36"/>
  <c r="C76" i="36"/>
  <c r="H76" i="35"/>
  <c r="C76" i="35"/>
  <c r="C38" i="34"/>
  <c r="C87" i="36"/>
  <c r="C87" i="35"/>
  <c r="D46" i="34"/>
  <c r="I102" i="36"/>
  <c r="D102" i="35"/>
  <c r="C30" i="34"/>
  <c r="C69" i="36"/>
  <c r="C69" i="35"/>
  <c r="C33" i="34"/>
  <c r="C72" i="36"/>
  <c r="C72" i="35"/>
  <c r="C35" i="34"/>
  <c r="C74" i="36"/>
  <c r="C74" i="35"/>
  <c r="I76" i="36"/>
  <c r="J76" i="36"/>
  <c r="I76" i="35"/>
  <c r="D76" i="35"/>
  <c r="D38" i="34"/>
  <c r="I87" i="36"/>
  <c r="D87" i="35"/>
  <c r="D43" i="34"/>
  <c r="I99" i="36"/>
  <c r="D99" i="35"/>
  <c r="D48" i="34"/>
  <c r="I104" i="36"/>
  <c r="D104" i="35"/>
  <c r="S33" i="34"/>
  <c r="J72" i="36"/>
  <c r="I72" i="35"/>
  <c r="K72" i="36"/>
  <c r="N72" i="35"/>
  <c r="C43" i="34"/>
  <c r="C99" i="36"/>
  <c r="C99" i="35"/>
  <c r="C29" i="34"/>
  <c r="C68" i="36"/>
  <c r="C68" i="35"/>
  <c r="D30" i="34"/>
  <c r="I69" i="36"/>
  <c r="D69" i="35"/>
  <c r="D33" i="34"/>
  <c r="I72" i="36"/>
  <c r="D72" i="35"/>
  <c r="J74" i="36"/>
  <c r="I74" i="36"/>
  <c r="I74" i="35"/>
  <c r="D74" i="35"/>
  <c r="C40" i="34"/>
  <c r="C89" i="36"/>
  <c r="C89" i="35"/>
  <c r="C45" i="34"/>
  <c r="C101" i="36"/>
  <c r="C103" i="36" s="1"/>
  <c r="C101" i="35"/>
  <c r="C103" i="35" s="1"/>
  <c r="C49" i="34"/>
  <c r="C105" i="36"/>
  <c r="C105" i="35"/>
  <c r="D29" i="34"/>
  <c r="J68" i="36"/>
  <c r="I68" i="36"/>
  <c r="I68" i="35"/>
  <c r="D68" i="35"/>
  <c r="C31" i="34"/>
  <c r="C70" i="36"/>
  <c r="C70" i="35"/>
  <c r="R33" i="34"/>
  <c r="D72" i="36"/>
  <c r="H72" i="35"/>
  <c r="M72" i="35"/>
  <c r="E72" i="36"/>
  <c r="R35" i="34"/>
  <c r="D74" i="36"/>
  <c r="H74" i="35"/>
  <c r="E74" i="36"/>
  <c r="M74" i="35"/>
  <c r="D40" i="34"/>
  <c r="I89" i="36"/>
  <c r="D89" i="35"/>
  <c r="D45" i="34"/>
  <c r="I101" i="36"/>
  <c r="D101" i="35"/>
  <c r="D49" i="34"/>
  <c r="I105" i="36"/>
  <c r="D105" i="35"/>
  <c r="C39" i="35"/>
  <c r="F32" i="35"/>
  <c r="E32" i="35"/>
  <c r="H35" i="34"/>
  <c r="D35" i="34"/>
  <c r="L33" i="34"/>
  <c r="O35" i="34"/>
  <c r="K33" i="34"/>
  <c r="X33" i="34"/>
  <c r="H22" i="34"/>
  <c r="H33" i="34"/>
  <c r="E40" i="34"/>
  <c r="T33" i="34"/>
  <c r="E49" i="34"/>
  <c r="E21" i="34"/>
  <c r="G21" i="34"/>
  <c r="E46" i="34"/>
  <c r="E29" i="34"/>
  <c r="E25" i="34"/>
  <c r="T22" i="34"/>
  <c r="E22" i="34"/>
  <c r="E31" i="34"/>
  <c r="T35" i="34"/>
  <c r="E43" i="34"/>
  <c r="E38" i="34"/>
  <c r="H21" i="34"/>
  <c r="C32" i="34"/>
  <c r="E20" i="34"/>
  <c r="E24" i="34"/>
  <c r="G20" i="34"/>
  <c r="G25" i="34"/>
  <c r="H25" i="34"/>
  <c r="E30" i="34"/>
  <c r="E33" i="34"/>
  <c r="E35" i="34"/>
  <c r="E45" i="34"/>
  <c r="C47" i="34"/>
  <c r="G24" i="34"/>
  <c r="G33" i="34"/>
  <c r="E48" i="34"/>
  <c r="G22" i="34"/>
  <c r="T20" i="34"/>
  <c r="H24" i="34"/>
  <c r="T25" i="34"/>
  <c r="H20" i="34"/>
  <c r="T24" i="34"/>
  <c r="T21" i="34"/>
  <c r="D47" i="34" l="1"/>
  <c r="D32" i="34"/>
  <c r="C84" i="36"/>
  <c r="C77" i="36" s="1"/>
  <c r="C86" i="36" s="1"/>
  <c r="C91" i="36" s="1"/>
  <c r="D84" i="36"/>
  <c r="D77" i="36" s="1"/>
  <c r="C106" i="36"/>
  <c r="I84" i="36"/>
  <c r="I77" i="36" s="1"/>
  <c r="I86" i="36" s="1"/>
  <c r="I91" i="36" s="1"/>
  <c r="J84" i="36"/>
  <c r="J77" i="36" s="1"/>
  <c r="I103" i="36"/>
  <c r="I106" i="36" s="1"/>
  <c r="C84" i="35"/>
  <c r="C77" i="35" s="1"/>
  <c r="C86" i="35" s="1"/>
  <c r="H84" i="35"/>
  <c r="H77" i="35" s="1"/>
  <c r="D84" i="35"/>
  <c r="D77" i="35" s="1"/>
  <c r="D86" i="35" s="1"/>
  <c r="I84" i="35"/>
  <c r="F85" i="35"/>
  <c r="E85" i="35"/>
  <c r="E82" i="35"/>
  <c r="F82" i="35"/>
  <c r="J82" i="35"/>
  <c r="K82" i="35"/>
  <c r="D92" i="35"/>
  <c r="C92" i="35"/>
  <c r="E89" i="35"/>
  <c r="S40" i="34"/>
  <c r="K89" i="36"/>
  <c r="N89" i="35"/>
  <c r="J89" i="36"/>
  <c r="I89" i="35"/>
  <c r="E87" i="35"/>
  <c r="C106" i="35"/>
  <c r="S38" i="34"/>
  <c r="J87" i="36"/>
  <c r="I87" i="35"/>
  <c r="K87" i="36"/>
  <c r="N87" i="35"/>
  <c r="F74" i="35"/>
  <c r="E74" i="35"/>
  <c r="I71" i="36"/>
  <c r="I75" i="36" s="1"/>
  <c r="P72" i="35"/>
  <c r="O72" i="35"/>
  <c r="E99" i="35"/>
  <c r="F99" i="35"/>
  <c r="C71" i="35"/>
  <c r="C75" i="35" s="1"/>
  <c r="I132" i="35"/>
  <c r="O74" i="35"/>
  <c r="P74" i="35"/>
  <c r="K74" i="35"/>
  <c r="J74" i="35"/>
  <c r="F104" i="35"/>
  <c r="E104" i="35"/>
  <c r="C71" i="36"/>
  <c r="C75" i="36" s="1"/>
  <c r="E105" i="35"/>
  <c r="F105" i="35"/>
  <c r="F72" i="35"/>
  <c r="E72" i="35"/>
  <c r="R38" i="34"/>
  <c r="D87" i="36"/>
  <c r="H87" i="35"/>
  <c r="K72" i="35"/>
  <c r="J72" i="35"/>
  <c r="E76" i="35"/>
  <c r="F76" i="35"/>
  <c r="F68" i="35"/>
  <c r="E68" i="35"/>
  <c r="R40" i="34"/>
  <c r="D89" i="36"/>
  <c r="H89" i="35"/>
  <c r="V38" i="34"/>
  <c r="E87" i="36"/>
  <c r="M87" i="35"/>
  <c r="F87" i="36"/>
  <c r="R87" i="35"/>
  <c r="F101" i="35"/>
  <c r="D103" i="35"/>
  <c r="E101" i="35"/>
  <c r="F69" i="35"/>
  <c r="E69" i="35"/>
  <c r="D71" i="35"/>
  <c r="K76" i="35"/>
  <c r="J76" i="35"/>
  <c r="F102" i="35"/>
  <c r="E102" i="35"/>
  <c r="F70" i="35"/>
  <c r="E70" i="35"/>
  <c r="E39" i="35"/>
  <c r="F39" i="35"/>
  <c r="O19" i="34"/>
  <c r="I35" i="34"/>
  <c r="G35" i="34"/>
  <c r="L38" i="34"/>
  <c r="L40" i="34"/>
  <c r="Q35" i="34"/>
  <c r="P19" i="34"/>
  <c r="X35" i="34"/>
  <c r="V36" i="34"/>
  <c r="K38" i="34"/>
  <c r="X38" i="34"/>
  <c r="G38" i="34"/>
  <c r="H40" i="34"/>
  <c r="G40" i="34"/>
  <c r="M25" i="34"/>
  <c r="M21" i="34"/>
  <c r="M24" i="34"/>
  <c r="M33" i="34"/>
  <c r="M20" i="34"/>
  <c r="K19" i="34"/>
  <c r="M22" i="34"/>
  <c r="T40" i="34"/>
  <c r="T38" i="34"/>
  <c r="H38" i="34"/>
  <c r="I22" i="34"/>
  <c r="I21" i="34"/>
  <c r="I33" i="34"/>
  <c r="R19" i="34"/>
  <c r="I25" i="34"/>
  <c r="S19" i="34"/>
  <c r="E47" i="34"/>
  <c r="I20" i="34"/>
  <c r="I24" i="34"/>
  <c r="E32" i="34"/>
  <c r="D19" i="34" l="1"/>
  <c r="D36" i="34"/>
  <c r="C36" i="34"/>
  <c r="C19" i="34"/>
  <c r="D37" i="34"/>
  <c r="N92" i="35"/>
  <c r="I92" i="35"/>
  <c r="C37" i="34"/>
  <c r="K84" i="35"/>
  <c r="J84" i="35"/>
  <c r="C108" i="35"/>
  <c r="I77" i="35"/>
  <c r="E84" i="35"/>
  <c r="F84" i="35"/>
  <c r="E92" i="35"/>
  <c r="F92" i="35"/>
  <c r="J89" i="35"/>
  <c r="K89" i="35"/>
  <c r="C92" i="36"/>
  <c r="C93" i="36" s="1"/>
  <c r="C91" i="35"/>
  <c r="C94" i="35" s="1"/>
  <c r="V40" i="34"/>
  <c r="E89" i="36"/>
  <c r="M89" i="35"/>
  <c r="F89" i="36"/>
  <c r="F91" i="36" s="1"/>
  <c r="R89" i="35"/>
  <c r="R92" i="35" s="1"/>
  <c r="F71" i="35"/>
  <c r="D75" i="35"/>
  <c r="E71" i="35"/>
  <c r="F77" i="35"/>
  <c r="E77" i="35"/>
  <c r="K87" i="35"/>
  <c r="J87" i="35"/>
  <c r="F103" i="35"/>
  <c r="D106" i="35"/>
  <c r="D108" i="35" s="1"/>
  <c r="E103" i="35"/>
  <c r="I92" i="36"/>
  <c r="I93" i="36" s="1"/>
  <c r="F86" i="35"/>
  <c r="D91" i="35"/>
  <c r="D93" i="35" s="1"/>
  <c r="E86" i="35"/>
  <c r="U87" i="35"/>
  <c r="T87" i="35"/>
  <c r="I138" i="35"/>
  <c r="P87" i="35"/>
  <c r="O87" i="35"/>
  <c r="M35" i="34"/>
  <c r="K35" i="34"/>
  <c r="C52" i="34"/>
  <c r="C50" i="34"/>
  <c r="D50" i="34"/>
  <c r="Q38" i="34"/>
  <c r="O38" i="34"/>
  <c r="O36" i="34"/>
  <c r="X36" i="34"/>
  <c r="P23" i="34"/>
  <c r="Q19" i="34"/>
  <c r="O40" i="34"/>
  <c r="AB35" i="34"/>
  <c r="X40" i="34"/>
  <c r="I40" i="34"/>
  <c r="I38" i="34"/>
  <c r="M38" i="34"/>
  <c r="E50" i="34"/>
  <c r="G19" i="34"/>
  <c r="R23" i="34"/>
  <c r="H19" i="34"/>
  <c r="E19" i="34"/>
  <c r="S23" i="34"/>
  <c r="E36" i="34"/>
  <c r="T19" i="34"/>
  <c r="I110" i="36" l="1"/>
  <c r="I108" i="36"/>
  <c r="V42" i="34"/>
  <c r="D23" i="34"/>
  <c r="C23" i="34"/>
  <c r="C26" i="34"/>
  <c r="E37" i="34"/>
  <c r="C108" i="36"/>
  <c r="F92" i="36"/>
  <c r="F93" i="36" s="1"/>
  <c r="J77" i="35"/>
  <c r="K77" i="35"/>
  <c r="F108" i="35"/>
  <c r="E108" i="35"/>
  <c r="C93" i="35"/>
  <c r="F93" i="35" s="1"/>
  <c r="E91" i="35"/>
  <c r="D94" i="35"/>
  <c r="F94" i="35" s="1"/>
  <c r="F91" i="35"/>
  <c r="E106" i="35"/>
  <c r="F106" i="35"/>
  <c r="T89" i="35"/>
  <c r="U89" i="35"/>
  <c r="F75" i="35"/>
  <c r="E75" i="35"/>
  <c r="P89" i="35"/>
  <c r="O89" i="35"/>
  <c r="K26" i="34"/>
  <c r="K23" i="34"/>
  <c r="D42" i="34"/>
  <c r="L19" i="34"/>
  <c r="M40" i="34"/>
  <c r="K40" i="34"/>
  <c r="D54" i="34"/>
  <c r="D52" i="34"/>
  <c r="X42" i="34"/>
  <c r="Q40" i="34"/>
  <c r="AB40" i="34"/>
  <c r="L23" i="34"/>
  <c r="M19" i="34"/>
  <c r="R26" i="34"/>
  <c r="E23" i="34"/>
  <c r="I19" i="34"/>
  <c r="S26" i="34"/>
  <c r="T23" i="34"/>
  <c r="I111" i="36" l="1"/>
  <c r="J107" i="36" s="1"/>
  <c r="I94" i="36"/>
  <c r="D26" i="34"/>
  <c r="E26" i="34"/>
  <c r="E42" i="34"/>
  <c r="C42" i="34"/>
  <c r="I113" i="36"/>
  <c r="D110" i="35"/>
  <c r="E93" i="35"/>
  <c r="Z42" i="34"/>
  <c r="E94" i="35"/>
  <c r="G26" i="34"/>
  <c r="G23" i="34"/>
  <c r="H26" i="34"/>
  <c r="H23" i="34"/>
  <c r="O42" i="34"/>
  <c r="P26" i="34"/>
  <c r="E52" i="34"/>
  <c r="M23" i="34"/>
  <c r="I23" i="34"/>
  <c r="T26" i="34"/>
  <c r="J79" i="36" l="1"/>
  <c r="C94" i="36"/>
  <c r="G97" i="36"/>
  <c r="W97" i="35"/>
  <c r="G94" i="36"/>
  <c r="F94" i="36"/>
  <c r="D111" i="35"/>
  <c r="D113" i="35"/>
  <c r="I26" i="34"/>
  <c r="M26" i="34"/>
  <c r="L26" i="34"/>
  <c r="E54" i="34"/>
  <c r="C54" i="34"/>
  <c r="E55" i="34"/>
  <c r="I107" i="35" l="1"/>
  <c r="G51" i="34"/>
  <c r="H51" i="34"/>
  <c r="I51" i="34"/>
  <c r="H12" i="34"/>
  <c r="G12" i="34"/>
  <c r="H8" i="34"/>
  <c r="E10" i="34"/>
  <c r="H10" i="34"/>
  <c r="G10" i="34"/>
  <c r="E8" i="34"/>
  <c r="E12" i="34"/>
  <c r="T12" i="34"/>
  <c r="T10" i="34"/>
  <c r="C7" i="34" l="1"/>
  <c r="E35" i="36"/>
  <c r="E38" i="36" s="1"/>
  <c r="M35" i="35"/>
  <c r="M38" i="35" s="1"/>
  <c r="K35" i="36"/>
  <c r="K38" i="36" s="1"/>
  <c r="N35" i="35"/>
  <c r="I12" i="34"/>
  <c r="M12" i="34"/>
  <c r="M10" i="34"/>
  <c r="R15" i="34"/>
  <c r="D7" i="34"/>
  <c r="C15" i="34"/>
  <c r="I10" i="34"/>
  <c r="S15" i="34"/>
  <c r="C9" i="34" l="1"/>
  <c r="D113" i="36"/>
  <c r="M152" i="35"/>
  <c r="M39" i="35"/>
  <c r="E152" i="36"/>
  <c r="E39" i="36"/>
  <c r="N38" i="35"/>
  <c r="O35" i="35"/>
  <c r="P35" i="35"/>
  <c r="K152" i="36"/>
  <c r="K39" i="36"/>
  <c r="H15" i="34"/>
  <c r="K15" i="34"/>
  <c r="E7" i="34"/>
  <c r="T15" i="34"/>
  <c r="D9" i="34" l="1"/>
  <c r="C13" i="34"/>
  <c r="N39" i="35"/>
  <c r="N152" i="35"/>
  <c r="P38" i="35"/>
  <c r="O38" i="35"/>
  <c r="G15" i="34"/>
  <c r="M15" i="34"/>
  <c r="L15" i="34"/>
  <c r="I15" i="34"/>
  <c r="C14" i="34"/>
  <c r="E9" i="34"/>
  <c r="D13" i="34" l="1"/>
  <c r="P39" i="35"/>
  <c r="O39" i="35"/>
  <c r="P152" i="35"/>
  <c r="O152" i="35"/>
  <c r="C16" i="34"/>
  <c r="E13" i="34"/>
  <c r="E15" i="34"/>
  <c r="D14" i="34" l="1"/>
  <c r="E14" i="34"/>
  <c r="D16" i="34" l="1"/>
  <c r="E16" i="34"/>
  <c r="D41" i="21" l="1"/>
  <c r="D44" i="21" s="1"/>
  <c r="D46" i="21" l="1"/>
  <c r="E21" i="21"/>
  <c r="E46" i="21" l="1"/>
  <c r="J22" i="21" l="1"/>
  <c r="D48" i="21" l="1"/>
  <c r="E13" i="23" l="1"/>
  <c r="E31" i="23" l="1"/>
  <c r="E26" i="23" l="1"/>
  <c r="E35" i="23" l="1"/>
  <c r="E21" i="23" l="1"/>
  <c r="E33" i="23" s="1"/>
  <c r="E8" i="23" l="1"/>
  <c r="E15" i="23" s="1"/>
  <c r="E36" i="22" l="1"/>
  <c r="E34" i="22" l="1"/>
  <c r="E35" i="22" l="1"/>
  <c r="E18" i="22" l="1"/>
  <c r="E21" i="22"/>
  <c r="E32" i="22" l="1"/>
  <c r="D47" i="21" l="1"/>
  <c r="D49" i="21" s="1"/>
  <c r="D52" i="21" s="1"/>
  <c r="D36" i="22" l="1"/>
  <c r="D35" i="22" l="1"/>
  <c r="D18" i="22" l="1"/>
  <c r="D32" i="22"/>
  <c r="D21" i="22" l="1"/>
  <c r="D34" i="22" l="1"/>
  <c r="J16" i="21" l="1"/>
  <c r="J19" i="21" s="1"/>
  <c r="J23" i="21" s="1"/>
  <c r="E48" i="21" l="1"/>
  <c r="I16" i="21" l="1"/>
  <c r="I19" i="21" s="1"/>
  <c r="I22" i="21" l="1"/>
  <c r="I23" i="21" s="1"/>
  <c r="D35" i="23" l="1"/>
  <c r="D26" i="23" l="1"/>
  <c r="D13" i="23" l="1"/>
  <c r="E12" i="21" l="1"/>
  <c r="E14" i="21" l="1"/>
  <c r="E17" i="21" s="1"/>
  <c r="E22" i="21" l="1"/>
  <c r="E7" i="22"/>
  <c r="E10" i="22" s="1"/>
  <c r="E12" i="22" s="1"/>
  <c r="E14" i="22" l="1"/>
  <c r="E22" i="22" s="1"/>
  <c r="E24" i="22" s="1"/>
  <c r="E31" i="22"/>
  <c r="E33" i="22" s="1"/>
  <c r="E37" i="22" l="1"/>
  <c r="E41" i="21" l="1"/>
  <c r="E44" i="21" l="1"/>
  <c r="E47" i="21" s="1"/>
  <c r="E49" i="21" s="1"/>
  <c r="E52" i="21" s="1"/>
  <c r="D8" i="23" l="1"/>
  <c r="D15" i="23" s="1"/>
  <c r="D21" i="23" l="1"/>
  <c r="D12" i="21" l="1"/>
  <c r="D14" i="21" l="1"/>
  <c r="D17" i="21" s="1"/>
  <c r="D22" i="21" l="1"/>
  <c r="D7" i="22"/>
  <c r="D10" i="22" s="1"/>
  <c r="D12" i="22" s="1"/>
  <c r="D31" i="22" l="1"/>
  <c r="D33" i="22" s="1"/>
  <c r="D14" i="22"/>
  <c r="D22" i="22" s="1"/>
  <c r="D24" i="22" s="1"/>
  <c r="D37" i="22" l="1"/>
  <c r="D31" i="23" l="1"/>
  <c r="D33" i="23" s="1"/>
  <c r="H31" i="34" l="1"/>
  <c r="K132" i="36" l="1"/>
  <c r="N132" i="35"/>
  <c r="K138" i="36" l="1"/>
  <c r="N138" i="35"/>
  <c r="I134" i="35"/>
  <c r="N130" i="35" s="1"/>
  <c r="J134" i="36"/>
  <c r="I133" i="35" l="1"/>
  <c r="K130" i="36"/>
  <c r="J133" i="36"/>
  <c r="I140" i="35" l="1"/>
  <c r="I139" i="35" s="1"/>
  <c r="J140" i="36"/>
  <c r="N135" i="35" l="1"/>
  <c r="K135" i="36"/>
  <c r="J139" i="36"/>
  <c r="R49" i="34" l="1"/>
  <c r="D105" i="36"/>
  <c r="H105" i="35"/>
  <c r="M105" i="35"/>
  <c r="E105" i="36"/>
  <c r="K49" i="34"/>
  <c r="G49" i="34"/>
  <c r="D85" i="36" l="1"/>
  <c r="E85" i="36"/>
  <c r="H85" i="35"/>
  <c r="M85" i="35"/>
  <c r="P85" i="35" l="1"/>
  <c r="O85" i="35"/>
  <c r="M92" i="35"/>
  <c r="K85" i="35"/>
  <c r="J85" i="35"/>
  <c r="H92" i="35"/>
  <c r="O92" i="35" l="1"/>
  <c r="P92" i="35"/>
  <c r="J92" i="35"/>
  <c r="K92" i="35"/>
  <c r="G48" i="34" l="1"/>
  <c r="R29" i="34" l="1"/>
  <c r="D68" i="36"/>
  <c r="H68" i="35"/>
  <c r="E68" i="36"/>
  <c r="M68" i="35"/>
  <c r="K29" i="34"/>
  <c r="G29" i="34"/>
  <c r="P68" i="35" l="1"/>
  <c r="O68" i="35"/>
  <c r="J68" i="35"/>
  <c r="K68" i="35"/>
  <c r="R43" i="34" l="1"/>
  <c r="D99" i="36"/>
  <c r="H99" i="35"/>
  <c r="G43" i="34"/>
  <c r="R45" i="34" l="1"/>
  <c r="D101" i="36"/>
  <c r="H101" i="35"/>
  <c r="M101" i="35"/>
  <c r="E101" i="36"/>
  <c r="R46" i="34" l="1"/>
  <c r="D102" i="36"/>
  <c r="D103" i="36" s="1"/>
  <c r="D106" i="36" s="1"/>
  <c r="H102" i="35"/>
  <c r="H103" i="35" s="1"/>
  <c r="H106" i="35" s="1"/>
  <c r="H108" i="35" s="1"/>
  <c r="E102" i="36"/>
  <c r="E103" i="36" s="1"/>
  <c r="E106" i="36" s="1"/>
  <c r="M102" i="35"/>
  <c r="M103" i="35" s="1"/>
  <c r="M106" i="35" s="1"/>
  <c r="K46" i="34"/>
  <c r="G46" i="34"/>
  <c r="M108" i="35" l="1"/>
  <c r="R47" i="34"/>
  <c r="G45" i="34"/>
  <c r="M110" i="35" l="1"/>
  <c r="M113" i="35" s="1"/>
  <c r="G47" i="34"/>
  <c r="R50" i="34" l="1"/>
  <c r="R52" i="34"/>
  <c r="D110" i="36" l="1"/>
  <c r="D108" i="36"/>
  <c r="G52" i="34"/>
  <c r="G50" i="34"/>
  <c r="R54" i="34"/>
  <c r="T55" i="34"/>
  <c r="S48" i="34" l="1"/>
  <c r="J104" i="36"/>
  <c r="I104" i="35"/>
  <c r="N104" i="35"/>
  <c r="K104" i="36"/>
  <c r="L48" i="34"/>
  <c r="H48" i="34"/>
  <c r="T48" i="34"/>
  <c r="P104" i="35" l="1"/>
  <c r="O104" i="35"/>
  <c r="J104" i="35"/>
  <c r="K104" i="35"/>
  <c r="I48" i="34"/>
  <c r="M48" i="34"/>
  <c r="S46" i="34" l="1"/>
  <c r="J102" i="36"/>
  <c r="I102" i="35"/>
  <c r="K102" i="36"/>
  <c r="N102" i="35"/>
  <c r="L46" i="34"/>
  <c r="H46" i="34"/>
  <c r="T46" i="34"/>
  <c r="K102" i="35" l="1"/>
  <c r="J102" i="35"/>
  <c r="P102" i="35"/>
  <c r="O102" i="35"/>
  <c r="I46" i="34"/>
  <c r="M46" i="34"/>
  <c r="S49" i="34" l="1"/>
  <c r="J105" i="36"/>
  <c r="I105" i="35"/>
  <c r="K105" i="36"/>
  <c r="N105" i="35"/>
  <c r="L49" i="34"/>
  <c r="H49" i="34"/>
  <c r="T49" i="34"/>
  <c r="J105" i="35" l="1"/>
  <c r="K105" i="35"/>
  <c r="P105" i="35"/>
  <c r="O105" i="35"/>
  <c r="I49" i="34"/>
  <c r="M49" i="34"/>
  <c r="P77" i="35" l="1"/>
  <c r="O77" i="35"/>
  <c r="K8" i="34" l="1"/>
  <c r="T8" i="34" l="1"/>
  <c r="G8" i="34"/>
  <c r="R31" i="34" l="1"/>
  <c r="M70" i="35"/>
  <c r="E70" i="36"/>
  <c r="D70" i="36"/>
  <c r="D132" i="36" s="1"/>
  <c r="D138" i="36" s="1"/>
  <c r="H70" i="35"/>
  <c r="K31" i="34"/>
  <c r="I8" i="34"/>
  <c r="M8" i="34"/>
  <c r="T31" i="34"/>
  <c r="G31" i="34"/>
  <c r="H132" i="35" l="1"/>
  <c r="K70" i="35"/>
  <c r="J70" i="35"/>
  <c r="E132" i="36"/>
  <c r="M132" i="35"/>
  <c r="O132" i="35" s="1"/>
  <c r="P70" i="35"/>
  <c r="O70" i="35"/>
  <c r="M31" i="34"/>
  <c r="I31" i="34"/>
  <c r="M138" i="35" l="1"/>
  <c r="O138" i="35" s="1"/>
  <c r="E138" i="36"/>
  <c r="H138" i="35"/>
  <c r="J138" i="35" s="1"/>
  <c r="J132" i="35"/>
  <c r="H134" i="35"/>
  <c r="K134" i="35" s="1"/>
  <c r="D134" i="36"/>
  <c r="J134" i="35" l="1"/>
  <c r="H133" i="35"/>
  <c r="J133" i="35" s="1"/>
  <c r="E130" i="36"/>
  <c r="D133" i="36"/>
  <c r="H140" i="35"/>
  <c r="K140" i="35" s="1"/>
  <c r="D140" i="36"/>
  <c r="M130" i="35"/>
  <c r="P130" i="35" s="1"/>
  <c r="H139" i="35" l="1"/>
  <c r="J139" i="35" s="1"/>
  <c r="M135" i="35"/>
  <c r="P135" i="35" s="1"/>
  <c r="O130" i="35"/>
  <c r="E135" i="36"/>
  <c r="D139" i="36"/>
  <c r="J140" i="35"/>
  <c r="O135" i="35" l="1"/>
  <c r="S7" i="34" l="1"/>
  <c r="L7" i="34" l="1"/>
  <c r="R7" i="34"/>
  <c r="H7" i="34"/>
  <c r="S9" i="34"/>
  <c r="T7" i="34" l="1"/>
  <c r="L9" i="34"/>
  <c r="H9" i="34"/>
  <c r="S13" i="34"/>
  <c r="R9" i="34"/>
  <c r="I9" i="34" l="1"/>
  <c r="G7" i="34"/>
  <c r="I7" i="34"/>
  <c r="T9" i="34"/>
  <c r="K7" i="34"/>
  <c r="H13" i="34"/>
  <c r="R13" i="34"/>
  <c r="L13" i="34" l="1"/>
  <c r="I13" i="34"/>
  <c r="G9" i="34"/>
  <c r="K9" i="34"/>
  <c r="M7" i="34"/>
  <c r="T13" i="34"/>
  <c r="G13" i="34" l="1"/>
  <c r="M9" i="34"/>
  <c r="I28" i="35" l="1"/>
  <c r="K28" i="35" s="1"/>
  <c r="J28" i="36"/>
  <c r="K13" i="34"/>
  <c r="L14" i="34"/>
  <c r="M13" i="34"/>
  <c r="H14" i="34"/>
  <c r="S14" i="34" l="1"/>
  <c r="J32" i="36"/>
  <c r="J39" i="36" s="1"/>
  <c r="I32" i="35"/>
  <c r="L16" i="34"/>
  <c r="S16" i="34"/>
  <c r="H16" i="34"/>
  <c r="K32" i="35" l="1"/>
  <c r="I39" i="35"/>
  <c r="J32" i="35"/>
  <c r="J39" i="35" l="1"/>
  <c r="K39" i="35"/>
  <c r="K14" i="34" l="1"/>
  <c r="R14" i="34"/>
  <c r="G14" i="34"/>
  <c r="M14" i="34" l="1"/>
  <c r="R16" i="34"/>
  <c r="T14" i="34"/>
  <c r="I14" i="34"/>
  <c r="I16" i="34" l="1"/>
  <c r="G16" i="34"/>
  <c r="M16" i="34"/>
  <c r="K16" i="34"/>
  <c r="T16" i="34"/>
  <c r="O45" i="34" l="1"/>
  <c r="O47" i="34" l="1"/>
  <c r="X45" i="34"/>
  <c r="K45" i="34"/>
  <c r="K47" i="34" l="1"/>
  <c r="X47" i="34"/>
  <c r="V50" i="34" l="1"/>
  <c r="O50" i="34"/>
  <c r="V52" i="34"/>
  <c r="O52" i="34"/>
  <c r="X50" i="34"/>
  <c r="L108" i="36" l="1"/>
  <c r="F108" i="36"/>
  <c r="K108" i="36"/>
  <c r="E108" i="36"/>
  <c r="V54" i="34"/>
  <c r="X52" i="34"/>
  <c r="K52" i="34"/>
  <c r="K50" i="34"/>
  <c r="F110" i="36" l="1"/>
  <c r="L110" i="36"/>
  <c r="L113" i="36" s="1"/>
  <c r="K110" i="36"/>
  <c r="K113" i="36" s="1"/>
  <c r="E110" i="36"/>
  <c r="X54" i="34"/>
  <c r="O54" i="34"/>
  <c r="L29" i="34" l="1"/>
  <c r="T29" i="34"/>
  <c r="I29" i="34" l="1"/>
  <c r="H29" i="34"/>
  <c r="M29" i="34"/>
  <c r="S30" i="34" l="1"/>
  <c r="J69" i="36"/>
  <c r="J86" i="36" s="1"/>
  <c r="I69" i="35"/>
  <c r="I86" i="35" s="1"/>
  <c r="K69" i="36"/>
  <c r="K86" i="36" s="1"/>
  <c r="N69" i="35"/>
  <c r="S32" i="34"/>
  <c r="S37" i="34"/>
  <c r="L30" i="34" l="1"/>
  <c r="H30" i="34"/>
  <c r="N71" i="35"/>
  <c r="K71" i="36"/>
  <c r="K75" i="36" s="1"/>
  <c r="I71" i="35"/>
  <c r="J71" i="36"/>
  <c r="J75" i="36" s="1"/>
  <c r="S36" i="34"/>
  <c r="H32" i="34"/>
  <c r="L32" i="34"/>
  <c r="L37" i="34" l="1"/>
  <c r="H37" i="34"/>
  <c r="I75" i="35"/>
  <c r="J91" i="36"/>
  <c r="J92" i="36"/>
  <c r="I91" i="35"/>
  <c r="I93" i="35" s="1"/>
  <c r="K91" i="36"/>
  <c r="K92" i="36"/>
  <c r="S43" i="34"/>
  <c r="J99" i="36"/>
  <c r="I99" i="35"/>
  <c r="N75" i="35"/>
  <c r="S42" i="34"/>
  <c r="L36" i="34"/>
  <c r="H36" i="34"/>
  <c r="M43" i="34"/>
  <c r="T43" i="34"/>
  <c r="J93" i="36" l="1"/>
  <c r="K94" i="36"/>
  <c r="J94" i="36"/>
  <c r="K93" i="36"/>
  <c r="H42" i="34"/>
  <c r="L42" i="34"/>
  <c r="I94" i="35"/>
  <c r="J99" i="35"/>
  <c r="K99" i="35"/>
  <c r="I43" i="34"/>
  <c r="H43" i="34"/>
  <c r="S45" i="34" l="1"/>
  <c r="J101" i="36"/>
  <c r="J103" i="36" s="1"/>
  <c r="J106" i="36" s="1"/>
  <c r="I101" i="35"/>
  <c r="K101" i="36"/>
  <c r="K103" i="36" s="1"/>
  <c r="K106" i="36" s="1"/>
  <c r="N101" i="35"/>
  <c r="L45" i="34"/>
  <c r="S47" i="34"/>
  <c r="T45" i="34"/>
  <c r="H45" i="34"/>
  <c r="P101" i="35" l="1"/>
  <c r="O101" i="35"/>
  <c r="N103" i="35"/>
  <c r="I103" i="35"/>
  <c r="K101" i="35"/>
  <c r="J101" i="35"/>
  <c r="H47" i="34"/>
  <c r="I45" i="34"/>
  <c r="T47" i="34"/>
  <c r="L47" i="34"/>
  <c r="M45" i="34"/>
  <c r="S50" i="34" l="1"/>
  <c r="P103" i="35"/>
  <c r="N106" i="35"/>
  <c r="N108" i="35" s="1"/>
  <c r="O103" i="35"/>
  <c r="I106" i="35"/>
  <c r="I108" i="35" s="1"/>
  <c r="K103" i="35"/>
  <c r="J103" i="35"/>
  <c r="S52" i="34"/>
  <c r="T50" i="34"/>
  <c r="I47" i="34"/>
  <c r="J108" i="36"/>
  <c r="M47" i="34"/>
  <c r="K108" i="35" l="1"/>
  <c r="J108" i="35"/>
  <c r="I110" i="35"/>
  <c r="I113" i="35" s="1"/>
  <c r="P108" i="35"/>
  <c r="O108" i="35"/>
  <c r="N110" i="35"/>
  <c r="N113" i="35" s="1"/>
  <c r="J106" i="35"/>
  <c r="K106" i="35"/>
  <c r="P106" i="35"/>
  <c r="O106" i="35"/>
  <c r="H52" i="34"/>
  <c r="H50" i="34"/>
  <c r="L52" i="34"/>
  <c r="L50" i="34"/>
  <c r="S54" i="34"/>
  <c r="T52" i="34"/>
  <c r="M50" i="34"/>
  <c r="I50" i="34"/>
  <c r="J110" i="36" l="1"/>
  <c r="P110" i="35"/>
  <c r="O110" i="35"/>
  <c r="P113" i="35"/>
  <c r="O113" i="35"/>
  <c r="T54" i="34"/>
  <c r="I52" i="34"/>
  <c r="J113" i="36" l="1"/>
  <c r="J111" i="36"/>
  <c r="K107" i="36" s="1"/>
  <c r="K111" i="36" s="1"/>
  <c r="L107" i="36" s="1"/>
  <c r="L111" i="36" s="1"/>
  <c r="R30" i="34" l="1"/>
  <c r="D69" i="36"/>
  <c r="D86" i="36" s="1"/>
  <c r="H69" i="35"/>
  <c r="H86" i="35" s="1"/>
  <c r="E69" i="36"/>
  <c r="E86" i="36" s="1"/>
  <c r="M69" i="35"/>
  <c r="R32" i="34"/>
  <c r="T30" i="34"/>
  <c r="R37" i="34"/>
  <c r="G30" i="34" l="1"/>
  <c r="K30" i="34"/>
  <c r="K86" i="35"/>
  <c r="J86" i="35"/>
  <c r="E71" i="36"/>
  <c r="E75" i="36" s="1"/>
  <c r="H71" i="35"/>
  <c r="K69" i="35"/>
  <c r="J69" i="35"/>
  <c r="M71" i="35"/>
  <c r="P69" i="35"/>
  <c r="O69" i="35"/>
  <c r="D71" i="36"/>
  <c r="D75" i="36" s="1"/>
  <c r="R36" i="34"/>
  <c r="T32" i="34"/>
  <c r="G32" i="34"/>
  <c r="I30" i="34"/>
  <c r="T37" i="34"/>
  <c r="K32" i="34"/>
  <c r="M30" i="34"/>
  <c r="K37" i="34" l="1"/>
  <c r="G37" i="34"/>
  <c r="H91" i="35"/>
  <c r="H93" i="35" s="1"/>
  <c r="P71" i="35"/>
  <c r="M75" i="35"/>
  <c r="O71" i="35"/>
  <c r="K71" i="35"/>
  <c r="H75" i="35"/>
  <c r="J71" i="35"/>
  <c r="D91" i="36"/>
  <c r="D92" i="36"/>
  <c r="E91" i="36"/>
  <c r="E92" i="36"/>
  <c r="R42" i="34"/>
  <c r="T42" i="34"/>
  <c r="M37" i="34"/>
  <c r="I37" i="34"/>
  <c r="K36" i="34"/>
  <c r="M32" i="34"/>
  <c r="G36" i="34"/>
  <c r="I32" i="34"/>
  <c r="T36" i="34"/>
  <c r="E94" i="36" l="1"/>
  <c r="D94" i="36"/>
  <c r="E93" i="36"/>
  <c r="D93" i="36"/>
  <c r="K93" i="35"/>
  <c r="J93" i="35"/>
  <c r="K42" i="34"/>
  <c r="O75" i="35"/>
  <c r="P75" i="35"/>
  <c r="J75" i="35"/>
  <c r="K75" i="35"/>
  <c r="H94" i="35"/>
  <c r="J91" i="35"/>
  <c r="K91" i="35"/>
  <c r="I42" i="34"/>
  <c r="G42" i="34"/>
  <c r="M42" i="34"/>
  <c r="I36" i="34"/>
  <c r="M36" i="34"/>
  <c r="K94" i="35" l="1"/>
  <c r="J94" i="35"/>
  <c r="M52" i="34" l="1"/>
  <c r="H54" i="34" l="1"/>
  <c r="I55" i="34"/>
  <c r="G54" i="34"/>
  <c r="M55" i="34"/>
  <c r="L54" i="34" l="1"/>
  <c r="L51" i="34"/>
  <c r="K54" i="34"/>
  <c r="K51" i="34"/>
  <c r="I54" i="34"/>
  <c r="M51" i="34"/>
  <c r="M54" i="34" l="1"/>
  <c r="K140" i="36" l="1"/>
  <c r="L135" i="36" s="1"/>
  <c r="N140" i="35"/>
  <c r="E140" i="36"/>
  <c r="F135" i="36" s="1"/>
  <c r="M140" i="35"/>
  <c r="R135" i="35" s="1"/>
  <c r="E137" i="36"/>
  <c r="F137" i="36"/>
  <c r="M137" i="35"/>
  <c r="O137" i="35" s="1"/>
  <c r="R137" i="35"/>
  <c r="T137" i="35" s="1"/>
  <c r="O140" i="35" l="1"/>
  <c r="P140" i="35"/>
  <c r="S135" i="35"/>
  <c r="E139" i="36"/>
  <c r="F139" i="36"/>
  <c r="E147" i="36"/>
  <c r="E149" i="36" s="1"/>
  <c r="F147" i="36"/>
  <c r="F149" i="36" s="1"/>
  <c r="M147" i="35"/>
  <c r="M149" i="35" s="1"/>
  <c r="R147" i="35"/>
  <c r="R149" i="35" s="1"/>
  <c r="K147" i="36"/>
  <c r="K149" i="36" s="1"/>
  <c r="L147" i="36"/>
  <c r="L149" i="36" s="1"/>
  <c r="S147" i="35"/>
  <c r="N147" i="35"/>
  <c r="N139" i="35"/>
  <c r="K139" i="36"/>
  <c r="M139" i="35"/>
  <c r="R139" i="35"/>
  <c r="U135" i="35" l="1"/>
  <c r="T135" i="35"/>
  <c r="U147" i="35"/>
  <c r="T147" i="35"/>
  <c r="S149" i="35"/>
  <c r="T149" i="35" s="1"/>
  <c r="O139" i="35"/>
  <c r="P147" i="35"/>
  <c r="N149" i="35"/>
  <c r="O149" i="35" s="1"/>
  <c r="O147" i="35"/>
  <c r="AA14" i="34" l="1"/>
  <c r="Q14" i="34"/>
  <c r="P14" i="34"/>
  <c r="AB14" i="34"/>
  <c r="AB16" i="34" l="1"/>
  <c r="AA16" i="34"/>
  <c r="Q16" i="34"/>
  <c r="P16" i="34"/>
  <c r="X82" i="35" l="1"/>
  <c r="S82" i="35"/>
  <c r="X81" i="35"/>
  <c r="S81" i="35"/>
  <c r="M85" i="36" l="1"/>
  <c r="L85" i="36"/>
  <c r="M84" i="36"/>
  <c r="M77" i="36" s="1"/>
  <c r="L84" i="36"/>
  <c r="L77" i="36" s="1"/>
  <c r="T82" i="35"/>
  <c r="U82" i="35"/>
  <c r="X85" i="35"/>
  <c r="S85" i="35"/>
  <c r="Z82" i="35"/>
  <c r="Y82" i="35"/>
  <c r="S84" i="35"/>
  <c r="S77" i="35" s="1"/>
  <c r="X84" i="35"/>
  <c r="Z81" i="35"/>
  <c r="Y81" i="35"/>
  <c r="U81" i="35"/>
  <c r="T81" i="35"/>
  <c r="X70" i="35"/>
  <c r="L70" i="36"/>
  <c r="M70" i="36"/>
  <c r="M132" i="36" s="1"/>
  <c r="AA31" i="34"/>
  <c r="AB31" i="34"/>
  <c r="S70" i="35"/>
  <c r="Y84" i="35" l="1"/>
  <c r="Z84" i="35"/>
  <c r="U84" i="35"/>
  <c r="T84" i="35"/>
  <c r="U85" i="35"/>
  <c r="T85" i="35"/>
  <c r="S92" i="35"/>
  <c r="X77" i="35"/>
  <c r="Z85" i="35"/>
  <c r="Y85" i="35"/>
  <c r="X92" i="35"/>
  <c r="S132" i="35"/>
  <c r="T132" i="35" s="1"/>
  <c r="L132" i="36"/>
  <c r="U70" i="35"/>
  <c r="T70" i="35"/>
  <c r="X132" i="35"/>
  <c r="Y132" i="35" s="1"/>
  <c r="Y70" i="35"/>
  <c r="Z70" i="35"/>
  <c r="Q31" i="34"/>
  <c r="P31" i="34"/>
  <c r="S140" i="35" l="1"/>
  <c r="L140" i="36"/>
  <c r="Y92" i="35"/>
  <c r="Z92" i="35"/>
  <c r="U92" i="35"/>
  <c r="T92" i="35"/>
  <c r="S138" i="35"/>
  <c r="T138" i="35" s="1"/>
  <c r="M138" i="36"/>
  <c r="X138" i="35"/>
  <c r="L138" i="36"/>
  <c r="L133" i="36"/>
  <c r="X133" i="35"/>
  <c r="Y133" i="35" s="1"/>
  <c r="S133" i="35"/>
  <c r="T133" i="35" s="1"/>
  <c r="M133" i="36"/>
  <c r="T140" i="35" l="1"/>
  <c r="U140" i="35"/>
  <c r="Y138" i="35"/>
  <c r="X139" i="35"/>
  <c r="Y139" i="35" s="1"/>
  <c r="M139" i="36"/>
  <c r="M140" i="36" s="1"/>
  <c r="S139" i="35"/>
  <c r="T139" i="35" s="1"/>
  <c r="L139" i="36"/>
  <c r="X140" i="35" l="1"/>
  <c r="Y140" i="35" s="1"/>
  <c r="Z140" i="35" l="1"/>
  <c r="L104" i="36" l="1"/>
  <c r="S104" i="35"/>
  <c r="AA48" i="34"/>
  <c r="AB48" i="34"/>
  <c r="X104" i="35"/>
  <c r="M104" i="36"/>
  <c r="Z104" i="35" l="1"/>
  <c r="Y104" i="35"/>
  <c r="Q48" i="34"/>
  <c r="P48" i="34"/>
  <c r="U104" i="35"/>
  <c r="T104" i="35"/>
  <c r="L76" i="36" l="1"/>
  <c r="S76" i="35"/>
  <c r="M76" i="36"/>
  <c r="X76" i="35"/>
  <c r="Z76" i="35" l="1"/>
  <c r="Y76" i="35"/>
  <c r="U76" i="35"/>
  <c r="T76" i="35"/>
  <c r="AA55" i="34" l="1"/>
  <c r="AB55" i="34"/>
  <c r="AA29" i="34"/>
  <c r="S68" i="35"/>
  <c r="X68" i="35"/>
  <c r="L68" i="36"/>
  <c r="M68" i="36"/>
  <c r="AB29" i="34"/>
  <c r="U68" i="35" l="1"/>
  <c r="T68" i="35"/>
  <c r="P29" i="34"/>
  <c r="Q29" i="34"/>
  <c r="P55" i="34"/>
  <c r="Q55" i="34"/>
  <c r="Z68" i="35"/>
  <c r="Y68" i="35"/>
  <c r="S105" i="35" l="1"/>
  <c r="L105" i="36"/>
  <c r="X105" i="35"/>
  <c r="AB49" i="34"/>
  <c r="M105" i="36"/>
  <c r="AA49" i="34"/>
  <c r="Y77" i="35"/>
  <c r="Z77" i="35"/>
  <c r="U77" i="35"/>
  <c r="T77" i="35"/>
  <c r="P49" i="34" l="1"/>
  <c r="Q49" i="34"/>
  <c r="U105" i="35"/>
  <c r="T105" i="35"/>
  <c r="X69" i="35"/>
  <c r="AA30" i="34"/>
  <c r="L69" i="36"/>
  <c r="L86" i="36" s="1"/>
  <c r="S69" i="35"/>
  <c r="M69" i="36"/>
  <c r="AB30" i="34"/>
  <c r="Z105" i="35"/>
  <c r="Y105" i="35"/>
  <c r="M71" i="36" l="1"/>
  <c r="M75" i="36" s="1"/>
  <c r="M86" i="36"/>
  <c r="AB32" i="34"/>
  <c r="AA32" i="34"/>
  <c r="Y69" i="35"/>
  <c r="X71" i="35"/>
  <c r="Z69" i="35"/>
  <c r="U69" i="35"/>
  <c r="T69" i="35"/>
  <c r="S71" i="35"/>
  <c r="P30" i="34"/>
  <c r="Q30" i="34"/>
  <c r="L71" i="36"/>
  <c r="L75" i="36" s="1"/>
  <c r="AB36" i="34" l="1"/>
  <c r="AA36" i="34"/>
  <c r="L91" i="36"/>
  <c r="L92" i="36"/>
  <c r="Q37" i="34"/>
  <c r="P37" i="34"/>
  <c r="Q32" i="34"/>
  <c r="P32" i="34"/>
  <c r="AA37" i="34"/>
  <c r="AB37" i="34"/>
  <c r="T71" i="35"/>
  <c r="U71" i="35"/>
  <c r="S75" i="35"/>
  <c r="X75" i="35"/>
  <c r="Z71" i="35"/>
  <c r="Y71" i="35"/>
  <c r="X95" i="35" l="1"/>
  <c r="Y95" i="35" s="1"/>
  <c r="M95" i="36"/>
  <c r="L93" i="36"/>
  <c r="AB42" i="34"/>
  <c r="AA42" i="34"/>
  <c r="U75" i="35"/>
  <c r="T75" i="35"/>
  <c r="M91" i="36"/>
  <c r="M92" i="36"/>
  <c r="P36" i="34"/>
  <c r="Q36" i="34"/>
  <c r="Z75" i="35"/>
  <c r="Y75" i="35"/>
  <c r="Q42" i="34"/>
  <c r="P42" i="34"/>
  <c r="M96" i="36" l="1"/>
  <c r="X96" i="35"/>
  <c r="Y96" i="35" s="1"/>
  <c r="M98" i="36"/>
  <c r="X98" i="35"/>
  <c r="Y98" i="35" s="1"/>
  <c r="M94" i="36"/>
  <c r="L94" i="36"/>
  <c r="M93" i="36"/>
  <c r="M97" i="36"/>
  <c r="X97" i="35"/>
  <c r="Y97" i="35" s="1"/>
  <c r="X99" i="35"/>
  <c r="AA43" i="34"/>
  <c r="L99" i="36"/>
  <c r="AB43" i="34"/>
  <c r="S99" i="35"/>
  <c r="M99" i="36"/>
  <c r="X100" i="35"/>
  <c r="Y100" i="35" s="1"/>
  <c r="M100" i="36"/>
  <c r="T99" i="35" l="1"/>
  <c r="U99" i="35"/>
  <c r="Q43" i="34"/>
  <c r="P43" i="34"/>
  <c r="Y99" i="35"/>
  <c r="Z99" i="35"/>
  <c r="L102" i="36" l="1"/>
  <c r="X102" i="35"/>
  <c r="AA46" i="34"/>
  <c r="AB46" i="34"/>
  <c r="S102" i="35"/>
  <c r="M102" i="36"/>
  <c r="U102" i="35" l="1"/>
  <c r="T102" i="35"/>
  <c r="P46" i="34"/>
  <c r="Q46" i="34"/>
  <c r="Y102" i="35"/>
  <c r="Z102" i="35"/>
  <c r="M101" i="36" l="1"/>
  <c r="M103" i="36" s="1"/>
  <c r="M106" i="36" s="1"/>
  <c r="S101" i="35"/>
  <c r="L101" i="36"/>
  <c r="L103" i="36" s="1"/>
  <c r="L106" i="36" s="1"/>
  <c r="AA45" i="34"/>
  <c r="AB45" i="34"/>
  <c r="X101" i="35"/>
  <c r="AA47" i="34" l="1"/>
  <c r="AB47" i="34"/>
  <c r="Q45" i="34"/>
  <c r="P45" i="34"/>
  <c r="Z101" i="35"/>
  <c r="X103" i="35"/>
  <c r="Y101" i="35"/>
  <c r="U101" i="35"/>
  <c r="S103" i="35"/>
  <c r="T101" i="35"/>
  <c r="M108" i="36" l="1"/>
  <c r="T103" i="35"/>
  <c r="S106" i="35"/>
  <c r="S108" i="35" s="1"/>
  <c r="U103" i="35"/>
  <c r="AB50" i="34"/>
  <c r="AA50" i="34"/>
  <c r="Q47" i="34"/>
  <c r="P47" i="34"/>
  <c r="Z103" i="35"/>
  <c r="X106" i="35"/>
  <c r="X108" i="35" s="1"/>
  <c r="Y103" i="35"/>
  <c r="M110" i="36" l="1"/>
  <c r="Z108" i="35"/>
  <c r="Y108" i="35"/>
  <c r="X110" i="35"/>
  <c r="X113" i="35" s="1"/>
  <c r="T108" i="35"/>
  <c r="S110" i="35"/>
  <c r="U108" i="35"/>
  <c r="T106" i="35"/>
  <c r="U106" i="35"/>
  <c r="Z106" i="35"/>
  <c r="Y106" i="35"/>
  <c r="Q50" i="34"/>
  <c r="P50" i="34"/>
  <c r="AA52" i="34"/>
  <c r="AB52" i="34"/>
  <c r="M111" i="36" l="1"/>
  <c r="M113" i="36"/>
  <c r="T110" i="35"/>
  <c r="U110" i="35"/>
  <c r="S113" i="35"/>
  <c r="P52" i="34"/>
  <c r="Q52" i="34"/>
  <c r="AB54" i="34"/>
  <c r="AA54" i="34"/>
  <c r="U113" i="35" l="1"/>
  <c r="T113" i="35"/>
  <c r="Q54" i="34"/>
  <c r="P54" i="34"/>
  <c r="M86" i="35" l="1"/>
  <c r="M91" i="35" s="1"/>
  <c r="N86" i="35"/>
  <c r="N91" i="35" s="1"/>
  <c r="N93" i="35" s="1"/>
  <c r="M94" i="35" l="1"/>
  <c r="M93" i="35"/>
  <c r="P93" i="35" s="1"/>
  <c r="O91" i="35"/>
  <c r="O86" i="35"/>
  <c r="P91" i="35"/>
  <c r="P86" i="35"/>
  <c r="N94" i="35"/>
  <c r="S86" i="35"/>
  <c r="S91" i="35" s="1"/>
  <c r="S93" i="35" s="1"/>
  <c r="R86" i="35"/>
  <c r="R91" i="35" s="1"/>
  <c r="O93" i="35" l="1"/>
  <c r="R94" i="35"/>
  <c r="R93" i="35"/>
  <c r="T93" i="35" s="1"/>
  <c r="O94" i="35"/>
  <c r="P94" i="35"/>
  <c r="S94" i="35"/>
  <c r="T91" i="35"/>
  <c r="U91" i="35"/>
  <c r="T86" i="35"/>
  <c r="U86" i="35"/>
  <c r="U93" i="35" l="1"/>
  <c r="T94" i="35"/>
  <c r="U94" i="35"/>
  <c r="X86" i="35"/>
  <c r="X91" i="35" s="1"/>
  <c r="W86" i="35"/>
  <c r="W91" i="35" s="1"/>
  <c r="W93" i="35" s="1"/>
  <c r="X94" i="35" l="1"/>
  <c r="X93" i="35"/>
  <c r="W94" i="35"/>
  <c r="Z91" i="35"/>
  <c r="Z86" i="35"/>
  <c r="Y91" i="35"/>
  <c r="Y86" i="35"/>
  <c r="Z94" i="35" l="1"/>
  <c r="Y93" i="35"/>
  <c r="Z93" i="35"/>
  <c r="Y94" i="35"/>
  <c r="Z23" i="34" l="1"/>
  <c r="AB23" i="34"/>
  <c r="AB22" i="34"/>
  <c r="O22" i="34" l="1"/>
  <c r="F59" i="36"/>
  <c r="F60" i="36" s="1"/>
  <c r="F63" i="36" s="1"/>
  <c r="W59" i="35"/>
  <c r="Y59" i="35" s="1"/>
  <c r="Z22" i="34"/>
  <c r="O23" i="34"/>
  <c r="G59" i="36"/>
  <c r="G60" i="36" s="1"/>
  <c r="G63" i="36" s="1"/>
  <c r="R59" i="35"/>
  <c r="T59" i="35" s="1"/>
  <c r="Q22" i="34"/>
  <c r="Z26" i="34"/>
  <c r="AB26" i="34"/>
  <c r="Q23" i="34" l="1"/>
  <c r="Q26" i="34"/>
  <c r="Z59" i="35"/>
  <c r="W60" i="35"/>
  <c r="U59" i="35"/>
  <c r="R60" i="35"/>
  <c r="C107" i="35"/>
  <c r="E107" i="35" s="1"/>
  <c r="C107" i="36"/>
  <c r="O26" i="34" l="1"/>
  <c r="Y60" i="35"/>
  <c r="Z60" i="35"/>
  <c r="W63" i="35"/>
  <c r="G110" i="36"/>
  <c r="C110" i="36"/>
  <c r="C111" i="36" s="1"/>
  <c r="D107" i="36" s="1"/>
  <c r="D111" i="36" s="1"/>
  <c r="E107" i="36" s="1"/>
  <c r="E111" i="36" s="1"/>
  <c r="F107" i="36" s="1"/>
  <c r="F111" i="36" s="1"/>
  <c r="T60" i="35"/>
  <c r="R63" i="35"/>
  <c r="U60" i="35"/>
  <c r="C110" i="35"/>
  <c r="C111" i="35" s="1"/>
  <c r="G107" i="36"/>
  <c r="C113" i="36"/>
  <c r="C118" i="36" s="1"/>
  <c r="D112" i="36" s="1"/>
  <c r="D118" i="36" s="1"/>
  <c r="E112" i="36" s="1"/>
  <c r="W107" i="35"/>
  <c r="F107" i="35"/>
  <c r="W110" i="35" l="1"/>
  <c r="Z110" i="35" s="1"/>
  <c r="Z63" i="35"/>
  <c r="Y63" i="35"/>
  <c r="E110" i="35"/>
  <c r="G111" i="36"/>
  <c r="U63" i="35"/>
  <c r="T63" i="35"/>
  <c r="F110" i="35"/>
  <c r="C113" i="35"/>
  <c r="E111" i="35"/>
  <c r="F111" i="35"/>
  <c r="H107" i="35"/>
  <c r="G113" i="36"/>
  <c r="G118" i="36" s="1"/>
  <c r="Z107" i="35"/>
  <c r="Y107" i="35"/>
  <c r="Y110" i="35" l="1"/>
  <c r="W113" i="35"/>
  <c r="Y113" i="35" s="1"/>
  <c r="C118" i="35"/>
  <c r="H112" i="35" s="1"/>
  <c r="E113" i="35"/>
  <c r="F113" i="35"/>
  <c r="J107" i="35"/>
  <c r="H110" i="35"/>
  <c r="K107" i="35"/>
  <c r="E113" i="36"/>
  <c r="E118" i="36" s="1"/>
  <c r="F112" i="36" s="1"/>
  <c r="Z113" i="35"/>
  <c r="F113" i="36"/>
  <c r="W118" i="35" l="1"/>
  <c r="I112" i="36"/>
  <c r="D112" i="35"/>
  <c r="H113" i="35"/>
  <c r="J110" i="35"/>
  <c r="K110" i="35"/>
  <c r="F118" i="36"/>
  <c r="M112" i="36" l="1"/>
  <c r="M118" i="36" s="1"/>
  <c r="I118" i="36"/>
  <c r="J112" i="36" s="1"/>
  <c r="J118" i="36" s="1"/>
  <c r="K112" i="36" s="1"/>
  <c r="K118" i="36" s="1"/>
  <c r="L112" i="36" s="1"/>
  <c r="L118" i="36" s="1"/>
  <c r="E112" i="35"/>
  <c r="X112" i="35"/>
  <c r="F112" i="35"/>
  <c r="D118" i="35"/>
  <c r="J113" i="35"/>
  <c r="K113" i="35"/>
  <c r="H118" i="35"/>
  <c r="I112" i="35" l="1"/>
  <c r="F118" i="35"/>
  <c r="E118" i="35"/>
  <c r="Y112" i="35"/>
  <c r="Z112" i="35"/>
  <c r="X118" i="35"/>
  <c r="M112" i="35"/>
  <c r="I118" i="35" l="1"/>
  <c r="J112" i="35"/>
  <c r="K112" i="35"/>
  <c r="Z118" i="35"/>
  <c r="Y118" i="35"/>
  <c r="M118" i="35"/>
  <c r="N112" i="35" l="1"/>
  <c r="K118" i="35"/>
  <c r="J118" i="35"/>
  <c r="R112" i="35"/>
  <c r="N118" i="35" l="1"/>
  <c r="P112" i="35"/>
  <c r="O112" i="35"/>
  <c r="R118" i="35"/>
  <c r="S112" i="35" l="1"/>
  <c r="O118" i="35"/>
  <c r="P118" i="35"/>
  <c r="S118" i="35" l="1"/>
  <c r="T112" i="35"/>
  <c r="U112" i="35"/>
  <c r="U118" i="35" l="1"/>
  <c r="T118" i="35"/>
  <c r="D223" i="35" l="1"/>
  <c r="E223" i="35" s="1"/>
  <c r="I223" i="36"/>
</calcChain>
</file>

<file path=xl/sharedStrings.xml><?xml version="1.0" encoding="utf-8"?>
<sst xmlns="http://schemas.openxmlformats.org/spreadsheetml/2006/main" count="1147" uniqueCount="300">
  <si>
    <t>Financials</t>
  </si>
  <si>
    <t>Distribution</t>
  </si>
  <si>
    <t>IFRIC12</t>
  </si>
  <si>
    <t>EBITDA</t>
  </si>
  <si>
    <t>EBITDA + Capex reimbursements</t>
  </si>
  <si>
    <t>Free Cash Flow (before interest &amp; tax)</t>
  </si>
  <si>
    <t>Retail</t>
  </si>
  <si>
    <t>Free Cash Flow (after interest &amp; tax)</t>
  </si>
  <si>
    <t>Capex outperformance</t>
  </si>
  <si>
    <t>Opex outperformance</t>
  </si>
  <si>
    <t>T&amp;L outperformance</t>
  </si>
  <si>
    <t>Accounting one-offs (excl. IFRIC12)</t>
  </si>
  <si>
    <t>Tax correction</t>
  </si>
  <si>
    <t>Theft accrual &amp; collection</t>
  </si>
  <si>
    <t>Other</t>
  </si>
  <si>
    <t>Capex reimbursements</t>
  </si>
  <si>
    <t>WACC</t>
  </si>
  <si>
    <t>Capex outperformance (%)</t>
  </si>
  <si>
    <t>Capex</t>
  </si>
  <si>
    <t>Opex</t>
  </si>
  <si>
    <t>% outperformance</t>
  </si>
  <si>
    <t>T&amp;L</t>
  </si>
  <si>
    <t>Average target</t>
  </si>
  <si>
    <t>Average rate</t>
  </si>
  <si>
    <t>Average Procurement Price</t>
  </si>
  <si>
    <t>Q2</t>
  </si>
  <si>
    <t>1H</t>
  </si>
  <si>
    <t>Churn rates (%)</t>
  </si>
  <si>
    <t>Home market share (%)</t>
  </si>
  <si>
    <t>Total market share (%)</t>
  </si>
  <si>
    <t>Retail service revenue</t>
  </si>
  <si>
    <t>Late payment income</t>
  </si>
  <si>
    <t>Overspending (%)</t>
  </si>
  <si>
    <t>Financial result</t>
  </si>
  <si>
    <t>Income tax</t>
  </si>
  <si>
    <t>Effective tax rate (%)</t>
  </si>
  <si>
    <t>Delta</t>
  </si>
  <si>
    <t>Operations</t>
  </si>
  <si>
    <t>Equity</t>
  </si>
  <si>
    <t>Return on Equity</t>
  </si>
  <si>
    <t>Actual controllable Opex</t>
  </si>
  <si>
    <t>CAPEX Reimbursements</t>
  </si>
  <si>
    <t>Net Income</t>
  </si>
  <si>
    <t>Efficiency &amp; Quality</t>
  </si>
  <si>
    <t>Income related to prior years</t>
  </si>
  <si>
    <t>Operational Earnings</t>
  </si>
  <si>
    <t>Financial income not yet cash-effective</t>
  </si>
  <si>
    <t>Operating Cash Flow (before interest &amp; tax)</t>
  </si>
  <si>
    <t>Actual allowed Capex</t>
  </si>
  <si>
    <t>Unpaid and previous year Capex &amp; VAT</t>
  </si>
  <si>
    <t>Cash-effective Capex</t>
  </si>
  <si>
    <t>Regulated gross profit</t>
  </si>
  <si>
    <t>Bad debt related income and expense</t>
  </si>
  <si>
    <t>Doubtful provision expense</t>
  </si>
  <si>
    <t>Bonus collection</t>
  </si>
  <si>
    <t>Delta NWC</t>
  </si>
  <si>
    <t xml:space="preserve">Consolidated </t>
  </si>
  <si>
    <t>Underlying Net Income</t>
  </si>
  <si>
    <t>Depreciation &amp; Amortization</t>
  </si>
  <si>
    <t>Payout ratio</t>
  </si>
  <si>
    <t>Interest payments (net)</t>
  </si>
  <si>
    <t>Tax payments</t>
  </si>
  <si>
    <t>Net debt (Closing Balance)</t>
  </si>
  <si>
    <t>Net debt (Opening Balance)</t>
  </si>
  <si>
    <t>Dividend payment</t>
  </si>
  <si>
    <t>Other (FX &amp; accruals)</t>
  </si>
  <si>
    <t>RAB (Opening Balance)</t>
  </si>
  <si>
    <t>RAB (Closing Balance)</t>
  </si>
  <si>
    <t>Revaluation of opening balance</t>
  </si>
  <si>
    <t>Statutory RAB (Opening Balance)</t>
  </si>
  <si>
    <t>Statutory RAB (Closing Balance)</t>
  </si>
  <si>
    <t>Initial allowed Capex</t>
  </si>
  <si>
    <t>Adjustment for overspending</t>
  </si>
  <si>
    <t>Initial allowed Capex (real)</t>
  </si>
  <si>
    <t>Initial allowed Capex (nominal)</t>
  </si>
  <si>
    <t>Capex outperformance (abs)</t>
  </si>
  <si>
    <t>Theft accrual</t>
  </si>
  <si>
    <t>Theft accrual (GWh)</t>
  </si>
  <si>
    <t>Theft accrual (mTL)</t>
  </si>
  <si>
    <t>Theft detection and invoicing rate (%)</t>
  </si>
  <si>
    <t>Corporate</t>
  </si>
  <si>
    <t>Residential &amp; SME</t>
  </si>
  <si>
    <t>Gross profit margin (%)</t>
  </si>
  <si>
    <t>Regulated (%)</t>
  </si>
  <si>
    <t>Network length (km)</t>
  </si>
  <si>
    <t>Network connections (m)</t>
  </si>
  <si>
    <t>Sales volume (TWh)</t>
  </si>
  <si>
    <t>Regulated (TWh)</t>
  </si>
  <si>
    <t>Total Distributed Energy (TWh)</t>
  </si>
  <si>
    <t>n.a.</t>
  </si>
  <si>
    <t>Customer number (m)</t>
  </si>
  <si>
    <t>Total market share (%) - customer number</t>
  </si>
  <si>
    <t>Dividends (fiscal year perspective)</t>
  </si>
  <si>
    <t>Revenue (legal view)</t>
  </si>
  <si>
    <t>Other (non-cash, NWC, VAT)</t>
  </si>
  <si>
    <t>Price equalization effects</t>
  </si>
  <si>
    <t>Deposit valuation expenses</t>
  </si>
  <si>
    <t>New financing rates (%)</t>
  </si>
  <si>
    <t>Average inflation (%)</t>
  </si>
  <si>
    <t>Revenue requirement nominal</t>
  </si>
  <si>
    <t>Earnings per share (kr)</t>
  </si>
  <si>
    <t>Dividend per share (kr)</t>
  </si>
  <si>
    <t>Total Shares</t>
  </si>
  <si>
    <t>Assumed bonus rate (max 5%)</t>
  </si>
  <si>
    <t xml:space="preserve">Quality </t>
  </si>
  <si>
    <t>1Q</t>
  </si>
  <si>
    <t>Δ abs</t>
  </si>
  <si>
    <t>Rent&amp; advertisement income</t>
  </si>
  <si>
    <t>Net VAT received/paid</t>
  </si>
  <si>
    <t>Doubtful expense compensation</t>
  </si>
  <si>
    <t>Uncontrollable expense compensation</t>
  </si>
  <si>
    <t>Other (ΔNWC)</t>
  </si>
  <si>
    <t>Unpaid and previous year Capex</t>
  </si>
  <si>
    <t>Free Cash Flow (before interest &amp; tax) excl. Serco sale</t>
  </si>
  <si>
    <t>Net deposit additions</t>
  </si>
  <si>
    <t>Customer solutions gross profit</t>
  </si>
  <si>
    <t>FY</t>
  </si>
  <si>
    <t>Liberalised (TWh)</t>
  </si>
  <si>
    <t>Average sales price (TL/MWh)</t>
  </si>
  <si>
    <t>Average regulated sales price</t>
  </si>
  <si>
    <t>Average liberalised sales price</t>
  </si>
  <si>
    <t>Procurement (TWh)</t>
  </si>
  <si>
    <t>EPIAS (regulated)</t>
  </si>
  <si>
    <t>EPIAS (liberalised)</t>
  </si>
  <si>
    <t>TradeCo (liberalised)</t>
  </si>
  <si>
    <t>Average procurement cost (TL/MWh)</t>
  </si>
  <si>
    <t>Average regulated procurement cost</t>
  </si>
  <si>
    <t>Other costs</t>
  </si>
  <si>
    <t>Average liberalised procurement cost</t>
  </si>
  <si>
    <t>TradeCo</t>
  </si>
  <si>
    <t>FIT cost</t>
  </si>
  <si>
    <t>Liberalised (%)</t>
  </si>
  <si>
    <t>Regulated (m)</t>
  </si>
  <si>
    <t>Liberalised (m)</t>
  </si>
  <si>
    <t>Average residential household tariff</t>
  </si>
  <si>
    <t>Collection rate</t>
  </si>
  <si>
    <t>0-1 month (%)</t>
  </si>
  <si>
    <t>1-6 months (%)</t>
  </si>
  <si>
    <t>7-18 months (%)</t>
  </si>
  <si>
    <t>&gt;18 months (bonus) (TLm)</t>
  </si>
  <si>
    <t>Inflation impact on opening</t>
  </si>
  <si>
    <t>Finance spread</t>
  </si>
  <si>
    <t>Opex (excl. Quality paremeters)</t>
  </si>
  <si>
    <t>T&amp;L Ayedaş</t>
  </si>
  <si>
    <t>T&amp;L Başkent</t>
  </si>
  <si>
    <t>T&amp;L Toroslar</t>
  </si>
  <si>
    <t>1 January</t>
  </si>
  <si>
    <t>31 December</t>
  </si>
  <si>
    <t>(mTL)</t>
  </si>
  <si>
    <t>Operating profit before finance income/(expense)</t>
  </si>
  <si>
    <t>Adjustments to the depreciation and amortization</t>
  </si>
  <si>
    <t>TradeCo related EBITDA adjustments</t>
  </si>
  <si>
    <t>Adjustments related to fair value difference arising from deposits</t>
  </si>
  <si>
    <t>Interest income related to revenue cap  regulation</t>
  </si>
  <si>
    <t>EBITDA+CAPEX Reimbursements</t>
  </si>
  <si>
    <t>Fair value changes of financial assets</t>
  </si>
  <si>
    <t>Non re-curring incomes related to fiscal year 2016</t>
  </si>
  <si>
    <t>Operational earnings</t>
  </si>
  <si>
    <t>31 March</t>
  </si>
  <si>
    <t xml:space="preserve">Profit for the period </t>
  </si>
  <si>
    <t>Adjustments to reconcile net profit for the period</t>
  </si>
  <si>
    <t>Changes in operating assets and liabilities</t>
  </si>
  <si>
    <t>Cash Generated From Operating Activities</t>
  </si>
  <si>
    <t>Other inflows</t>
  </si>
  <si>
    <t>Cash Flows from Operating Activities (before interest and tax)</t>
  </si>
  <si>
    <t>Cash Flows from Operating Activities (after interest and tax)</t>
  </si>
  <si>
    <t>CAPEX</t>
  </si>
  <si>
    <t>Payment to Privatization Administration</t>
  </si>
  <si>
    <t>Interest received</t>
  </si>
  <si>
    <t>Cash Flows from Investing Activities</t>
  </si>
  <si>
    <t>Cash in-flows and out-flows from borrowings</t>
  </si>
  <si>
    <t>Interest paid</t>
  </si>
  <si>
    <t>Cash Flows from Financing Activities</t>
  </si>
  <si>
    <t xml:space="preserve">Increase in cash and cash equivalents </t>
  </si>
  <si>
    <t>Cash and cash equivalents at the beginning of the period</t>
  </si>
  <si>
    <t>Cash and cash equivalents at the end of the period</t>
  </si>
  <si>
    <t>Free cash flow (before interest and tax)</t>
  </si>
  <si>
    <t>Free cash flow (after interest and tax)</t>
  </si>
  <si>
    <t>Cash and Cash Equivalents</t>
  </si>
  <si>
    <t>Financial Assets</t>
  </si>
  <si>
    <t>Trade Receivables</t>
  </si>
  <si>
    <t>Other Current Assets</t>
  </si>
  <si>
    <t>Current Assets</t>
  </si>
  <si>
    <t>Tangible and Intangible Assets</t>
  </si>
  <si>
    <t>Other Non-Current Assets</t>
  </si>
  <si>
    <t>Non-Current Assets</t>
  </si>
  <si>
    <t>TOTAL ASSETS</t>
  </si>
  <si>
    <t>Short-Term Financial Liabilities</t>
  </si>
  <si>
    <t>Other Financial Liabilities</t>
  </si>
  <si>
    <t>Trade Payables</t>
  </si>
  <si>
    <t>Other current liabilities</t>
  </si>
  <si>
    <t>Current Liabilities</t>
  </si>
  <si>
    <t>Long-Term Financial Liabilities</t>
  </si>
  <si>
    <t>Other non-current liabilities</t>
  </si>
  <si>
    <t>Long-Term Liabilities</t>
  </si>
  <si>
    <t>Share capital</t>
  </si>
  <si>
    <t>Other equity items</t>
  </si>
  <si>
    <t>Retained Earnings</t>
  </si>
  <si>
    <t>TOTAL LIABILITIES AND EQUITY</t>
  </si>
  <si>
    <t>Net debt</t>
  </si>
  <si>
    <t>Sales Revenue (net)</t>
  </si>
  <si>
    <t>Thereof regulated retail sales revenue</t>
  </si>
  <si>
    <t>Thereof regulated retail service revenue</t>
  </si>
  <si>
    <t>Thereof liberalised retail sales revenue</t>
  </si>
  <si>
    <t>Thereof pass through grid revenue</t>
  </si>
  <si>
    <t>Cost of Sales (-)</t>
  </si>
  <si>
    <t>Thereof regulated sales procurement</t>
  </si>
  <si>
    <t>Thereof liberalised sales procurement</t>
  </si>
  <si>
    <t>Thereof pass through grid cost</t>
  </si>
  <si>
    <t>Gross Profit</t>
  </si>
  <si>
    <t>OPEX</t>
  </si>
  <si>
    <t>Other Income/(Expense)</t>
  </si>
  <si>
    <t>Operating profit before 
   finance income/(expense)</t>
  </si>
  <si>
    <t>RETAIL</t>
  </si>
  <si>
    <t>CONS</t>
  </si>
  <si>
    <t>DISCO</t>
  </si>
  <si>
    <t xml:space="preserve">Financial income </t>
  </si>
  <si>
    <t>Lighting sales revenue</t>
  </si>
  <si>
    <t>Distribution revenue</t>
  </si>
  <si>
    <t>Adjustment of depreciation and amortization</t>
  </si>
  <si>
    <r>
      <t xml:space="preserve">Non-recurring income related to fiscal year 2016 </t>
    </r>
    <r>
      <rPr>
        <vertAlign val="superscript"/>
        <sz val="9"/>
        <color rgb="FF000000"/>
        <rFont val="Calibri"/>
        <family val="2"/>
      </rPr>
      <t>(1)</t>
    </r>
  </si>
  <si>
    <t>Energy purchases (Ligting &amp; T&amp;L)</t>
  </si>
  <si>
    <t>Pass-through transmission revenue</t>
  </si>
  <si>
    <t>Pass-through transmission cost</t>
  </si>
  <si>
    <t>Δ %</t>
  </si>
  <si>
    <t>EPIAŞ</t>
  </si>
  <si>
    <t>Quality bonus</t>
  </si>
  <si>
    <t>Financial Income</t>
  </si>
  <si>
    <t>VAT paid</t>
  </si>
  <si>
    <t>Regulated margin</t>
  </si>
  <si>
    <t>Liberalised gross profit</t>
  </si>
  <si>
    <t>Other income/expense</t>
  </si>
  <si>
    <t>Power Retail Capex</t>
  </si>
  <si>
    <t>Customer Solutions Capex</t>
  </si>
  <si>
    <t>30 June</t>
  </si>
  <si>
    <t>Adjustments related to operational fx gains/(losses)</t>
  </si>
  <si>
    <t>Opex allowance (controllable)</t>
  </si>
  <si>
    <t>17-18</t>
  </si>
  <si>
    <t>Revenue</t>
  </si>
  <si>
    <t>Cost of Sales</t>
  </si>
  <si>
    <t>Gross Margin</t>
  </si>
  <si>
    <t xml:space="preserve">Opex </t>
  </si>
  <si>
    <t>Operating profit</t>
  </si>
  <si>
    <t>TradeCo-related pro-forma EBITDA adjustment</t>
  </si>
  <si>
    <t>-</t>
  </si>
  <si>
    <t>Adjustments related to deposit valuation expense</t>
  </si>
  <si>
    <t>Non-recurring income related to prior fiscal years</t>
  </si>
  <si>
    <t>Other (non-cash NWC)</t>
  </si>
  <si>
    <t>WACC (real in %)</t>
  </si>
  <si>
    <t>Target</t>
  </si>
  <si>
    <t>Actual rate</t>
  </si>
  <si>
    <t>Adjustments related to operational fx losses</t>
  </si>
  <si>
    <t>Competition Authority penalty provision</t>
  </si>
  <si>
    <t>Q3</t>
  </si>
  <si>
    <t>30 September</t>
  </si>
  <si>
    <t>9M</t>
  </si>
  <si>
    <t>Q4</t>
  </si>
  <si>
    <t>Non-recurring income related to previous years</t>
  </si>
  <si>
    <t>Impairment on goodwill</t>
  </si>
  <si>
    <t>EUAS (regulated)</t>
  </si>
  <si>
    <t>0-6 months (%)</t>
  </si>
  <si>
    <t>Dividend yield</t>
  </si>
  <si>
    <t>Impairment</t>
  </si>
  <si>
    <t>QoQ</t>
  </si>
  <si>
    <t>YoY</t>
  </si>
  <si>
    <t>Net loan interest expense</t>
  </si>
  <si>
    <t>Weighted average loan financing cost (%)</t>
  </si>
  <si>
    <t>Bond interest expense</t>
  </si>
  <si>
    <t>Weighted average bond financing cost (%)</t>
  </si>
  <si>
    <t>Goodwill impairment expense</t>
  </si>
  <si>
    <t>Net bond interest expense</t>
  </si>
  <si>
    <t>Lease interest expense</t>
  </si>
  <si>
    <t>Underlying income tax</t>
  </si>
  <si>
    <t>Financial Net Debt (Opening Balance)</t>
  </si>
  <si>
    <t>Financial Net Debt (Closing Balance)</t>
  </si>
  <si>
    <t>Economic Net Debt (Opening Balance)</t>
  </si>
  <si>
    <t>Change in Financial Net Debt</t>
  </si>
  <si>
    <t>Net customer deposit additions</t>
  </si>
  <si>
    <t>Customer deposit valuation accrual</t>
  </si>
  <si>
    <t>Net lease additions</t>
  </si>
  <si>
    <t>Lease interest accrual</t>
  </si>
  <si>
    <t>Economic Net Debt (Closing Balance)</t>
  </si>
  <si>
    <t>Loans</t>
  </si>
  <si>
    <t>Bonds</t>
  </si>
  <si>
    <t>EIB/WB payable</t>
  </si>
  <si>
    <t>Cash</t>
  </si>
  <si>
    <t>Derivatives</t>
  </si>
  <si>
    <t>Customer deposits</t>
  </si>
  <si>
    <t>Lease liability</t>
  </si>
  <si>
    <t>Lease interest expenses</t>
  </si>
  <si>
    <t>18-19</t>
  </si>
  <si>
    <t>OTC (regulated)</t>
  </si>
  <si>
    <t>EUAŞ</t>
  </si>
  <si>
    <t>OTC</t>
  </si>
  <si>
    <t>Underlying net income</t>
  </si>
  <si>
    <t>OCF (bIT)</t>
  </si>
  <si>
    <t>FCF (aIT)</t>
  </si>
  <si>
    <t>Economic net debt</t>
  </si>
  <si>
    <t>Disco</t>
  </si>
  <si>
    <t>Financial net debt/Operational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</si>
</sst>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₺_-;\-* #,##0.00\ _₺_-;_-* &quot;-&quot;??\ _₺_-;_-@_-"/>
    <numFmt numFmtId="165" formatCode="0.0%"/>
    <numFmt numFmtId="166" formatCode="#,##0.0"/>
    <numFmt numFmtId="167" formatCode="_-* #,##0\ _₺_-;\-* #,##0\ _₺_-;_-* &quot;-&quot;??\ _₺_-;_-@_-"/>
    <numFmt numFmtId="168" formatCode="0.0"/>
    <numFmt numFmtId="169" formatCode="#,##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  <charset val="162"/>
    </font>
    <font>
      <i/>
      <sz val="9"/>
      <color rgb="FF000000"/>
      <name val="Calibri"/>
      <family val="2"/>
      <scheme val="minor"/>
    </font>
    <font>
      <sz val="18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FFFFFF"/>
      <name val="Calibri"/>
      <family val="2"/>
    </font>
    <font>
      <vertAlign val="superscript"/>
      <sz val="9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lightGray">
        <bgColor theme="5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FC000"/>
      </top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24" fillId="0" borderId="0"/>
  </cellStyleXfs>
  <cellXfs count="169">
    <xf numFmtId="0" fontId="0" fillId="0" borderId="0" xfId="0"/>
    <xf numFmtId="3" fontId="0" fillId="0" borderId="0" xfId="0" applyNumberFormat="1" applyAlignment="1">
      <alignment horizontal="right" indent="1"/>
    </xf>
    <xf numFmtId="0" fontId="0" fillId="0" borderId="1" xfId="0" applyBorder="1"/>
    <xf numFmtId="3" fontId="0" fillId="0" borderId="0" xfId="0" applyNumberFormat="1"/>
    <xf numFmtId="3" fontId="0" fillId="0" borderId="2" xfId="0" applyNumberFormat="1" applyFill="1" applyBorder="1" applyAlignment="1">
      <alignment horizontal="right" indent="1"/>
    </xf>
    <xf numFmtId="0" fontId="0" fillId="0" borderId="1" xfId="0" applyFill="1" applyBorder="1"/>
    <xf numFmtId="3" fontId="0" fillId="0" borderId="2" xfId="0" applyNumberFormat="1" applyBorder="1" applyAlignment="1">
      <alignment horizontal="right" indent="1"/>
    </xf>
    <xf numFmtId="165" fontId="0" fillId="0" borderId="2" xfId="1" applyNumberFormat="1" applyFont="1" applyBorder="1" applyAlignment="1">
      <alignment horizontal="right" indent="1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 indent="1"/>
    </xf>
    <xf numFmtId="0" fontId="0" fillId="0" borderId="0" xfId="0" applyFill="1"/>
    <xf numFmtId="9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/>
    <xf numFmtId="3" fontId="4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3" fontId="2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3" fontId="6" fillId="0" borderId="0" xfId="0" applyNumberFormat="1" applyFont="1"/>
    <xf numFmtId="3" fontId="4" fillId="0" borderId="0" xfId="0" applyNumberFormat="1" applyFont="1"/>
    <xf numFmtId="9" fontId="0" fillId="0" borderId="0" xfId="1" applyFont="1"/>
    <xf numFmtId="165" fontId="0" fillId="0" borderId="0" xfId="1" applyNumberFormat="1" applyFont="1" applyFill="1" applyAlignment="1">
      <alignment horizontal="right" indent="1"/>
    </xf>
    <xf numFmtId="166" fontId="4" fillId="0" borderId="2" xfId="0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0" fontId="0" fillId="0" borderId="0" xfId="0" applyFont="1" applyFill="1" applyBorder="1"/>
    <xf numFmtId="167" fontId="0" fillId="0" borderId="0" xfId="5" applyNumberFormat="1" applyFont="1"/>
    <xf numFmtId="166" fontId="0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3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3" fontId="0" fillId="0" borderId="2" xfId="0" applyNumberFormat="1" applyFont="1" applyFill="1" applyBorder="1" applyAlignment="1"/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/>
    <xf numFmtId="0" fontId="0" fillId="0" borderId="0" xfId="0" applyAlignment="1"/>
    <xf numFmtId="0" fontId="0" fillId="0" borderId="0" xfId="0"/>
    <xf numFmtId="0" fontId="4" fillId="0" borderId="0" xfId="0" applyFont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indent="1"/>
    </xf>
    <xf numFmtId="165" fontId="0" fillId="0" borderId="2" xfId="1" applyNumberFormat="1" applyFont="1" applyFill="1" applyBorder="1" applyAlignment="1"/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indent="1"/>
    </xf>
    <xf numFmtId="3" fontId="0" fillId="3" borderId="2" xfId="0" applyNumberFormat="1" applyFont="1" applyFill="1" applyBorder="1" applyAlignment="1">
      <alignment horizontal="right" indent="1"/>
    </xf>
    <xf numFmtId="0" fontId="0" fillId="0" borderId="0" xfId="0" applyFont="1"/>
    <xf numFmtId="4" fontId="0" fillId="0" borderId="0" xfId="0" applyNumberFormat="1"/>
    <xf numFmtId="3" fontId="0" fillId="0" borderId="1" xfId="0" applyNumberFormat="1" applyFill="1" applyBorder="1" applyAlignment="1"/>
    <xf numFmtId="9" fontId="0" fillId="0" borderId="1" xfId="1" applyFont="1" applyFill="1" applyBorder="1" applyAlignment="1"/>
    <xf numFmtId="165" fontId="0" fillId="0" borderId="1" xfId="1" applyNumberFormat="1" applyFont="1" applyFill="1" applyBorder="1" applyAlignment="1"/>
    <xf numFmtId="9" fontId="0" fillId="0" borderId="1" xfId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0" fillId="0" borderId="2" xfId="1" applyNumberFormat="1" applyFont="1" applyBorder="1" applyAlignment="1"/>
    <xf numFmtId="9" fontId="0" fillId="0" borderId="0" xfId="1" applyFont="1" applyFill="1" applyBorder="1" applyAlignment="1"/>
    <xf numFmtId="165" fontId="0" fillId="3" borderId="2" xfId="1" applyNumberFormat="1" applyFont="1" applyFill="1" applyBorder="1" applyAlignment="1"/>
    <xf numFmtId="165" fontId="0" fillId="0" borderId="0" xfId="1" applyNumberFormat="1" applyFont="1" applyFill="1" applyBorder="1" applyAlignment="1"/>
    <xf numFmtId="3" fontId="4" fillId="0" borderId="2" xfId="0" applyNumberFormat="1" applyFont="1" applyFill="1" applyBorder="1" applyAlignment="1"/>
    <xf numFmtId="166" fontId="0" fillId="0" borderId="2" xfId="1" applyNumberFormat="1" applyFont="1" applyFill="1" applyBorder="1" applyAlignment="1">
      <alignment horizontal="right" indent="1"/>
    </xf>
    <xf numFmtId="0" fontId="6" fillId="0" borderId="0" xfId="0" applyFont="1"/>
    <xf numFmtId="16" fontId="8" fillId="0" borderId="0" xfId="0" quotePrefix="1" applyNumberFormat="1" applyFont="1" applyAlignment="1">
      <alignment horizontal="right" wrapText="1" readingOrder="1"/>
    </xf>
    <xf numFmtId="0" fontId="9" fillId="0" borderId="0" xfId="0" applyFont="1" applyAlignment="1">
      <alignment vertical="center" wrapText="1" readingOrder="1"/>
    </xf>
    <xf numFmtId="0" fontId="10" fillId="0" borderId="3" xfId="0" applyFont="1" applyBorder="1" applyAlignment="1">
      <alignment horizontal="left" wrapText="1" readingOrder="1"/>
    </xf>
    <xf numFmtId="0" fontId="8" fillId="0" borderId="3" xfId="0" applyFont="1" applyBorder="1" applyAlignment="1">
      <alignment horizontal="right" wrapText="1" readingOrder="1"/>
    </xf>
    <xf numFmtId="0" fontId="8" fillId="0" borderId="0" xfId="0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right" wrapText="1" readingOrder="1"/>
    </xf>
    <xf numFmtId="0" fontId="11" fillId="0" borderId="0" xfId="0" applyFont="1" applyAlignment="1">
      <alignment horizontal="left" vertical="center" wrapText="1" readingOrder="1"/>
    </xf>
    <xf numFmtId="3" fontId="11" fillId="0" borderId="0" xfId="0" applyNumberFormat="1" applyFont="1" applyAlignment="1">
      <alignment horizontal="right" wrapText="1" readingOrder="1"/>
    </xf>
    <xf numFmtId="0" fontId="12" fillId="4" borderId="0" xfId="0" applyFont="1" applyFill="1" applyAlignment="1">
      <alignment horizontal="left" vertical="center" wrapText="1" readingOrder="1"/>
    </xf>
    <xf numFmtId="3" fontId="12" fillId="4" borderId="0" xfId="0" applyNumberFormat="1" applyFont="1" applyFill="1" applyAlignment="1">
      <alignment horizontal="right" wrapText="1" readingOrder="1"/>
    </xf>
    <xf numFmtId="3" fontId="11" fillId="0" borderId="0" xfId="0" applyNumberFormat="1" applyFont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3" fontId="11" fillId="0" borderId="4" xfId="0" applyNumberFormat="1" applyFont="1" applyBorder="1" applyAlignment="1">
      <alignment horizontal="right" wrapText="1" readingOrder="1"/>
    </xf>
    <xf numFmtId="0" fontId="13" fillId="0" borderId="5" xfId="0" applyFont="1" applyFill="1" applyBorder="1" applyAlignment="1">
      <alignment horizontal="left" vertical="center" wrapText="1" readingOrder="1"/>
    </xf>
    <xf numFmtId="3" fontId="13" fillId="0" borderId="5" xfId="0" applyNumberFormat="1" applyFont="1" applyFill="1" applyBorder="1" applyAlignment="1">
      <alignment horizontal="right" wrapText="1" readingOrder="1"/>
    </xf>
    <xf numFmtId="0" fontId="11" fillId="0" borderId="6" xfId="0" applyFont="1" applyBorder="1" applyAlignment="1">
      <alignment horizontal="center" wrapText="1" readingOrder="1"/>
    </xf>
    <xf numFmtId="3" fontId="15" fillId="0" borderId="0" xfId="0" applyNumberFormat="1" applyFont="1" applyAlignment="1">
      <alignment horizontal="left" vertical="center" wrapText="1" indent="1" readingOrder="1"/>
    </xf>
    <xf numFmtId="3" fontId="15" fillId="0" borderId="0" xfId="0" applyNumberFormat="1" applyFont="1" applyAlignment="1">
      <alignment horizontal="right" wrapText="1" readingOrder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8" fillId="0" borderId="3" xfId="0" applyFont="1" applyBorder="1" applyAlignment="1">
      <alignment horizontal="left" wrapText="1" readingOrder="1"/>
    </xf>
    <xf numFmtId="0" fontId="19" fillId="0" borderId="7" xfId="0" applyFont="1" applyBorder="1" applyAlignment="1">
      <alignment horizontal="left" vertical="center" wrapText="1" readingOrder="1"/>
    </xf>
    <xf numFmtId="3" fontId="19" fillId="0" borderId="7" xfId="0" applyNumberFormat="1" applyFont="1" applyBorder="1" applyAlignment="1">
      <alignment horizontal="right" wrapText="1" readingOrder="1"/>
    </xf>
    <xf numFmtId="0" fontId="20" fillId="0" borderId="0" xfId="0" applyFont="1" applyAlignment="1">
      <alignment horizontal="left" vertical="center" wrapText="1" indent="1" readingOrder="1"/>
    </xf>
    <xf numFmtId="3" fontId="20" fillId="0" borderId="0" xfId="0" applyNumberFormat="1" applyFont="1" applyAlignment="1">
      <alignment horizontal="right" wrapText="1" readingOrder="1"/>
    </xf>
    <xf numFmtId="0" fontId="20" fillId="0" borderId="0" xfId="0" applyFont="1" applyAlignment="1">
      <alignment horizontal="right" wrapText="1" readingOrder="1"/>
    </xf>
    <xf numFmtId="0" fontId="19" fillId="0" borderId="0" xfId="0" applyFont="1" applyAlignment="1">
      <alignment horizontal="left" vertical="center" wrapText="1" readingOrder="1"/>
    </xf>
    <xf numFmtId="3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left" vertical="center" wrapText="1" readingOrder="1"/>
    </xf>
    <xf numFmtId="3" fontId="17" fillId="0" borderId="0" xfId="0" applyNumberFormat="1" applyFont="1" applyAlignment="1">
      <alignment horizontal="right" wrapText="1" readingOrder="1"/>
    </xf>
    <xf numFmtId="0" fontId="21" fillId="4" borderId="0" xfId="0" applyFont="1" applyFill="1" applyAlignment="1">
      <alignment horizontal="left" vertical="center" wrapText="1" readingOrder="1"/>
    </xf>
    <xf numFmtId="3" fontId="21" fillId="4" borderId="0" xfId="0" applyNumberFormat="1" applyFont="1" applyFill="1" applyAlignment="1">
      <alignment horizontal="right" wrapText="1" readingOrder="1"/>
    </xf>
    <xf numFmtId="166" fontId="0" fillId="0" borderId="0" xfId="0" applyNumberFormat="1"/>
    <xf numFmtId="0" fontId="23" fillId="0" borderId="1" xfId="0" applyFont="1" applyFill="1" applyBorder="1"/>
    <xf numFmtId="0" fontId="23" fillId="0" borderId="8" xfId="0" applyFont="1" applyFill="1" applyBorder="1"/>
    <xf numFmtId="0" fontId="3" fillId="4" borderId="1" xfId="0" applyFont="1" applyFill="1" applyBorder="1"/>
    <xf numFmtId="0" fontId="0" fillId="0" borderId="1" xfId="0" applyBorder="1" applyAlignment="1">
      <alignment horizontal="left" vertical="center"/>
    </xf>
    <xf numFmtId="0" fontId="23" fillId="0" borderId="2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right" indent="1"/>
    </xf>
    <xf numFmtId="166" fontId="3" fillId="5" borderId="2" xfId="0" applyNumberFormat="1" applyFont="1" applyFill="1" applyBorder="1" applyAlignment="1">
      <alignment horizontal="right" indent="1"/>
    </xf>
    <xf numFmtId="0" fontId="23" fillId="0" borderId="2" xfId="0" applyFont="1" applyFill="1" applyBorder="1" applyAlignment="1">
      <alignment horizontal="left"/>
    </xf>
    <xf numFmtId="0" fontId="23" fillId="0" borderId="9" xfId="0" applyFont="1" applyFill="1" applyBorder="1" applyAlignment="1">
      <alignment horizontal="left"/>
    </xf>
    <xf numFmtId="0" fontId="3" fillId="5" borderId="1" xfId="0" applyFont="1" applyFill="1" applyBorder="1"/>
    <xf numFmtId="0" fontId="0" fillId="0" borderId="0" xfId="0" applyAlignment="1">
      <alignment horizontal="left"/>
    </xf>
    <xf numFmtId="165" fontId="3" fillId="5" borderId="2" xfId="1" applyNumberFormat="1" applyFont="1" applyFill="1" applyBorder="1" applyAlignment="1">
      <alignment horizontal="right" indent="1"/>
    </xf>
    <xf numFmtId="3" fontId="3" fillId="6" borderId="2" xfId="0" applyNumberFormat="1" applyFont="1" applyFill="1" applyBorder="1" applyAlignment="1">
      <alignment horizontal="right" indent="1"/>
    </xf>
    <xf numFmtId="0" fontId="23" fillId="0" borderId="0" xfId="0" applyFont="1" applyFill="1" applyBorder="1" applyAlignment="1">
      <alignment horizontal="center"/>
    </xf>
    <xf numFmtId="165" fontId="0" fillId="0" borderId="0" xfId="1" applyNumberFormat="1" applyFont="1"/>
    <xf numFmtId="3" fontId="0" fillId="0" borderId="2" xfId="1" applyNumberFormat="1" applyFont="1" applyFill="1" applyBorder="1" applyAlignment="1">
      <alignment horizontal="right" indent="1"/>
    </xf>
    <xf numFmtId="165" fontId="0" fillId="2" borderId="2" xfId="1" applyNumberFormat="1" applyFont="1" applyFill="1" applyBorder="1" applyAlignment="1">
      <alignment horizontal="right" indent="1"/>
    </xf>
    <xf numFmtId="9" fontId="0" fillId="2" borderId="2" xfId="1" applyFont="1" applyFill="1" applyBorder="1" applyAlignment="1">
      <alignment horizontal="right" indent="1"/>
    </xf>
    <xf numFmtId="166" fontId="0" fillId="0" borderId="1" xfId="0" applyNumberFormat="1" applyFill="1" applyBorder="1" applyAlignment="1"/>
    <xf numFmtId="168" fontId="0" fillId="0" borderId="1" xfId="0" applyNumberFormat="1" applyFill="1" applyBorder="1" applyAlignment="1"/>
    <xf numFmtId="168" fontId="0" fillId="0" borderId="0" xfId="0" applyNumberFormat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16" fontId="4" fillId="0" borderId="9" xfId="0" quotePrefix="1" applyNumberFormat="1" applyFont="1" applyFill="1" applyBorder="1" applyAlignment="1">
      <alignment horizontal="center"/>
    </xf>
    <xf numFmtId="3" fontId="3" fillId="4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4" fontId="7" fillId="0" borderId="2" xfId="0" applyNumberFormat="1" applyFont="1" applyFill="1" applyBorder="1" applyAlignment="1">
      <alignment horizontal="right" indent="1"/>
    </xf>
    <xf numFmtId="166" fontId="3" fillId="4" borderId="2" xfId="0" applyNumberFormat="1" applyFont="1" applyFill="1" applyBorder="1" applyAlignment="1">
      <alignment horizontal="right" indent="1"/>
    </xf>
    <xf numFmtId="0" fontId="7" fillId="0" borderId="0" xfId="0" applyFont="1" applyFill="1"/>
    <xf numFmtId="16" fontId="23" fillId="0" borderId="9" xfId="0" quotePrefix="1" applyNumberFormat="1" applyFon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right"/>
    </xf>
    <xf numFmtId="3" fontId="3" fillId="4" borderId="2" xfId="0" applyNumberFormat="1" applyFont="1" applyFill="1" applyBorder="1" applyAlignment="1"/>
    <xf numFmtId="165" fontId="3" fillId="4" borderId="2" xfId="1" applyNumberFormat="1" applyFont="1" applyFill="1" applyBorder="1" applyAlignment="1">
      <alignment horizontal="right" indent="1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right" indent="1"/>
    </xf>
    <xf numFmtId="0" fontId="0" fillId="0" borderId="0" xfId="0" applyFill="1" applyAlignment="1">
      <alignment horizontal="right" indent="1"/>
    </xf>
    <xf numFmtId="3" fontId="0" fillId="0" borderId="2" xfId="0" quotePrefix="1" applyNumberForma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169" fontId="0" fillId="0" borderId="0" xfId="0" applyNumberFormat="1"/>
    <xf numFmtId="0" fontId="5" fillId="0" borderId="0" xfId="0" applyFont="1" applyFill="1"/>
    <xf numFmtId="165" fontId="5" fillId="4" borderId="2" xfId="1" applyNumberFormat="1" applyFont="1" applyFill="1" applyBorder="1" applyAlignment="1">
      <alignment horizontal="right" indent="1"/>
    </xf>
    <xf numFmtId="3" fontId="5" fillId="4" borderId="2" xfId="0" applyNumberFormat="1" applyFont="1" applyFill="1" applyBorder="1" applyAlignment="1">
      <alignment horizontal="right" indent="1"/>
    </xf>
    <xf numFmtId="3" fontId="3" fillId="5" borderId="2" xfId="0" applyNumberFormat="1" applyFont="1" applyFill="1" applyBorder="1" applyAlignment="1">
      <alignment horizontal="right"/>
    </xf>
    <xf numFmtId="166" fontId="0" fillId="0" borderId="2" xfId="1" applyNumberFormat="1" applyFont="1" applyBorder="1" applyAlignment="1"/>
    <xf numFmtId="3" fontId="3" fillId="4" borderId="1" xfId="0" applyNumberFormat="1" applyFont="1" applyFill="1" applyBorder="1" applyAlignment="1">
      <alignment horizontal="right"/>
    </xf>
    <xf numFmtId="167" fontId="0" fillId="0" borderId="0" xfId="0" applyNumberFormat="1"/>
    <xf numFmtId="165" fontId="0" fillId="7" borderId="0" xfId="1" applyNumberFormat="1" applyFont="1" applyFill="1" applyAlignment="1">
      <alignment horizontal="right" indent="1"/>
    </xf>
    <xf numFmtId="3" fontId="0" fillId="0" borderId="0" xfId="0" applyNumberFormat="1" applyFont="1" applyFill="1" applyBorder="1" applyAlignment="1">
      <alignment horizontal="right" indent="1"/>
    </xf>
    <xf numFmtId="3" fontId="3" fillId="5" borderId="0" xfId="0" applyNumberFormat="1" applyFont="1" applyFill="1" applyBorder="1" applyAlignment="1">
      <alignment horizontal="right" indent="1"/>
    </xf>
    <xf numFmtId="165" fontId="0" fillId="0" borderId="0" xfId="1" applyNumberFormat="1" applyFont="1" applyFill="1" applyBorder="1" applyAlignment="1">
      <alignment horizontal="right" indent="1"/>
    </xf>
    <xf numFmtId="3" fontId="3" fillId="6" borderId="0" xfId="0" applyNumberFormat="1" applyFont="1" applyFill="1" applyBorder="1" applyAlignment="1">
      <alignment horizontal="right" indent="1"/>
    </xf>
    <xf numFmtId="9" fontId="0" fillId="0" borderId="0" xfId="1" applyFont="1" applyFill="1" applyBorder="1" applyAlignment="1">
      <alignment horizontal="right"/>
    </xf>
    <xf numFmtId="165" fontId="0" fillId="3" borderId="0" xfId="1" applyNumberFormat="1" applyFont="1" applyFill="1" applyBorder="1" applyAlignment="1"/>
    <xf numFmtId="165" fontId="3" fillId="5" borderId="0" xfId="1" applyNumberFormat="1" applyFont="1" applyFill="1" applyBorder="1" applyAlignment="1">
      <alignment horizontal="right" indent="1"/>
    </xf>
    <xf numFmtId="9" fontId="0" fillId="2" borderId="0" xfId="1" applyFont="1" applyFill="1" applyBorder="1" applyAlignment="1">
      <alignment horizontal="right" indent="1"/>
    </xf>
    <xf numFmtId="165" fontId="0" fillId="2" borderId="0" xfId="1" applyNumberFormat="1" applyFont="1" applyFill="1" applyBorder="1" applyAlignment="1">
      <alignment horizontal="right" indent="1"/>
    </xf>
    <xf numFmtId="3" fontId="0" fillId="0" borderId="0" xfId="1" applyNumberFormat="1" applyFont="1" applyFill="1" applyBorder="1" applyAlignment="1">
      <alignment horizontal="right" indent="1"/>
    </xf>
    <xf numFmtId="9" fontId="3" fillId="5" borderId="2" xfId="1" applyFont="1" applyFill="1" applyBorder="1" applyAlignment="1">
      <alignment horizontal="right" indent="1"/>
    </xf>
    <xf numFmtId="3" fontId="0" fillId="3" borderId="0" xfId="0" applyNumberFormat="1" applyFont="1" applyFill="1" applyBorder="1" applyAlignment="1">
      <alignment horizontal="right" indent="1"/>
    </xf>
    <xf numFmtId="9" fontId="0" fillId="0" borderId="0" xfId="1" applyFont="1" applyFill="1" applyBorder="1" applyAlignment="1">
      <alignment horizontal="right" indent="1"/>
    </xf>
    <xf numFmtId="9" fontId="3" fillId="5" borderId="0" xfId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indent="1"/>
    </xf>
    <xf numFmtId="0" fontId="0" fillId="0" borderId="0" xfId="0" applyFill="1" applyAlignment="1">
      <alignment horizontal="left" indent="1"/>
    </xf>
    <xf numFmtId="166" fontId="3" fillId="4" borderId="2" xfId="0" quotePrefix="1" applyNumberFormat="1" applyFont="1" applyFill="1" applyBorder="1" applyAlignment="1">
      <alignment horizontal="right" indent="1"/>
    </xf>
  </cellXfs>
  <cellStyles count="14">
    <cellStyle name="Comma" xfId="5" builtinId="3"/>
    <cellStyle name="Comma 2" xfId="6"/>
    <cellStyle name="Comma 3" xfId="7"/>
    <cellStyle name="Normal" xfId="0" builtinId="0"/>
    <cellStyle name="Normal 10 2 3" xfId="12"/>
    <cellStyle name="Normal 111 2" xfId="8"/>
    <cellStyle name="Normal 14 4" xfId="13"/>
    <cellStyle name="Normal 2" xfId="2"/>
    <cellStyle name="Normal 2 2" xfId="9"/>
    <cellStyle name="Normal 69" xfId="3"/>
    <cellStyle name="Percent" xfId="1" builtinId="5"/>
    <cellStyle name="Percent 17" xfId="4"/>
    <cellStyle name="Percent 2" xfId="10"/>
    <cellStyle name="Percent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2"/>
  <sheetViews>
    <sheetView showGridLines="0" workbookViewId="0">
      <selection activeCell="I103" sqref="I103"/>
    </sheetView>
  </sheetViews>
  <sheetFormatPr defaultRowHeight="14.4" x14ac:dyDescent="0.3"/>
  <cols>
    <col min="3" max="3" width="46.88671875" customWidth="1"/>
    <col min="4" max="5" width="10.5546875" customWidth="1"/>
    <col min="8" max="8" width="47.6640625" customWidth="1"/>
  </cols>
  <sheetData>
    <row r="2" spans="3:10" x14ac:dyDescent="0.3">
      <c r="C2" s="46" t="s">
        <v>214</v>
      </c>
      <c r="H2" s="46" t="s">
        <v>213</v>
      </c>
    </row>
    <row r="3" spans="3:10" x14ac:dyDescent="0.3">
      <c r="C3" s="53"/>
      <c r="D3" s="67" t="s">
        <v>146</v>
      </c>
      <c r="E3" s="67" t="s">
        <v>146</v>
      </c>
      <c r="H3" s="53"/>
      <c r="I3" s="67" t="s">
        <v>146</v>
      </c>
      <c r="J3" s="67" t="s">
        <v>146</v>
      </c>
    </row>
    <row r="4" spans="3:10" x14ac:dyDescent="0.3">
      <c r="C4" s="68"/>
      <c r="D4" s="67" t="s">
        <v>158</v>
      </c>
      <c r="E4" s="67" t="s">
        <v>158</v>
      </c>
      <c r="H4" s="68"/>
      <c r="I4" s="67" t="s">
        <v>158</v>
      </c>
      <c r="J4" s="67" t="s">
        <v>158</v>
      </c>
    </row>
    <row r="5" spans="3:10" ht="15" thickBot="1" x14ac:dyDescent="0.35">
      <c r="C5" s="69" t="s">
        <v>148</v>
      </c>
      <c r="D5" s="70">
        <v>2018</v>
      </c>
      <c r="E5" s="70">
        <v>2017</v>
      </c>
      <c r="H5" s="69" t="s">
        <v>148</v>
      </c>
      <c r="I5" s="70">
        <v>2018</v>
      </c>
      <c r="J5" s="70">
        <v>2017</v>
      </c>
    </row>
    <row r="6" spans="3:10" x14ac:dyDescent="0.3">
      <c r="C6" s="45"/>
      <c r="D6" s="45"/>
      <c r="E6" s="45"/>
      <c r="H6" s="71"/>
      <c r="I6" s="82"/>
      <c r="J6" s="82"/>
    </row>
    <row r="7" spans="3:10" x14ac:dyDescent="0.3">
      <c r="C7" s="71" t="s">
        <v>149</v>
      </c>
      <c r="D7" s="72">
        <v>595.51800000000003</v>
      </c>
      <c r="E7" s="72">
        <v>357.49799999999999</v>
      </c>
      <c r="H7" s="73" t="s">
        <v>200</v>
      </c>
      <c r="I7" s="74">
        <v>3762.7559999999999</v>
      </c>
      <c r="J7" s="74">
        <v>2497.8139999999999</v>
      </c>
    </row>
    <row r="8" spans="3:10" x14ac:dyDescent="0.3">
      <c r="C8" s="73" t="s">
        <v>150</v>
      </c>
      <c r="D8" s="74">
        <v>61.433999999999997</v>
      </c>
      <c r="E8" s="74">
        <v>56.021000000000001</v>
      </c>
      <c r="H8" s="83" t="s">
        <v>201</v>
      </c>
      <c r="I8" s="84"/>
      <c r="J8" s="84"/>
    </row>
    <row r="9" spans="3:10" x14ac:dyDescent="0.3">
      <c r="C9" s="73" t="s">
        <v>151</v>
      </c>
      <c r="D9" s="74">
        <v>0</v>
      </c>
      <c r="E9" s="74">
        <v>0</v>
      </c>
      <c r="H9" s="83" t="s">
        <v>202</v>
      </c>
      <c r="I9" s="84"/>
      <c r="J9" s="84"/>
    </row>
    <row r="10" spans="3:10" x14ac:dyDescent="0.3">
      <c r="C10" s="73" t="s">
        <v>152</v>
      </c>
      <c r="D10" s="74">
        <v>26.378</v>
      </c>
      <c r="E10" s="74">
        <v>29.542999999999999</v>
      </c>
      <c r="H10" s="83" t="s">
        <v>203</v>
      </c>
      <c r="I10" s="84"/>
      <c r="J10" s="84"/>
    </row>
    <row r="11" spans="3:10" x14ac:dyDescent="0.3">
      <c r="C11" s="73" t="s">
        <v>153</v>
      </c>
      <c r="D11" s="74">
        <v>-7.8250000000000002</v>
      </c>
      <c r="E11" s="74">
        <v>0.23300000000000001</v>
      </c>
      <c r="H11" s="83" t="s">
        <v>204</v>
      </c>
      <c r="I11" s="84"/>
      <c r="J11" s="84"/>
    </row>
    <row r="12" spans="3:10" x14ac:dyDescent="0.3">
      <c r="C12" s="75" t="s">
        <v>3</v>
      </c>
      <c r="D12" s="76">
        <f>SUM(D7:D11)</f>
        <v>675.505</v>
      </c>
      <c r="E12" s="76">
        <f>SUM(E7:E11)</f>
        <v>443.29500000000002</v>
      </c>
      <c r="H12" s="77" t="s">
        <v>205</v>
      </c>
      <c r="I12" s="74">
        <v>-3598.31</v>
      </c>
      <c r="J12" s="74">
        <v>-2415.0340000000001</v>
      </c>
    </row>
    <row r="13" spans="3:10" x14ac:dyDescent="0.3">
      <c r="C13" s="73" t="s">
        <v>41</v>
      </c>
      <c r="D13" s="74">
        <v>191.33500000000001</v>
      </c>
      <c r="E13" s="74">
        <v>144.102</v>
      </c>
      <c r="H13" s="83" t="s">
        <v>206</v>
      </c>
      <c r="I13" s="84"/>
      <c r="J13" s="84"/>
    </row>
    <row r="14" spans="3:10" x14ac:dyDescent="0.3">
      <c r="C14" s="75" t="s">
        <v>154</v>
      </c>
      <c r="D14" s="76">
        <f>SUM(D12:D13)</f>
        <v>866.84</v>
      </c>
      <c r="E14" s="76">
        <f>SUM(E12:E13)</f>
        <v>587.39700000000005</v>
      </c>
      <c r="H14" s="83" t="s">
        <v>207</v>
      </c>
      <c r="I14" s="84"/>
      <c r="J14" s="84"/>
    </row>
    <row r="15" spans="3:10" x14ac:dyDescent="0.3">
      <c r="C15" s="73" t="s">
        <v>155</v>
      </c>
      <c r="D15" s="74">
        <v>0</v>
      </c>
      <c r="E15" s="74">
        <v>0</v>
      </c>
      <c r="H15" s="83" t="s">
        <v>208</v>
      </c>
      <c r="I15" s="84"/>
      <c r="J15" s="84"/>
    </row>
    <row r="16" spans="3:10" x14ac:dyDescent="0.3">
      <c r="C16" s="73" t="s">
        <v>156</v>
      </c>
      <c r="D16" s="74">
        <v>0</v>
      </c>
      <c r="E16" s="74">
        <v>-70</v>
      </c>
      <c r="H16" s="71" t="s">
        <v>209</v>
      </c>
      <c r="I16" s="72">
        <f>SUM(I7,I12)</f>
        <v>164.44599999999991</v>
      </c>
      <c r="J16" s="72">
        <f>SUM(J7,J12)</f>
        <v>82.779999999999745</v>
      </c>
    </row>
    <row r="17" spans="3:10" x14ac:dyDescent="0.3">
      <c r="C17" s="75" t="s">
        <v>157</v>
      </c>
      <c r="D17" s="76">
        <f>SUM(D14:D16)</f>
        <v>866.84</v>
      </c>
      <c r="E17" s="76">
        <f>SUM(E14:E16)</f>
        <v>517.39700000000005</v>
      </c>
      <c r="H17" s="73" t="s">
        <v>210</v>
      </c>
      <c r="I17" s="74">
        <v>-69.671000000000006</v>
      </c>
      <c r="J17" s="74">
        <v>-58.155999999999999</v>
      </c>
    </row>
    <row r="18" spans="3:10" x14ac:dyDescent="0.3">
      <c r="C18" s="45"/>
      <c r="D18" s="45"/>
      <c r="E18" s="45"/>
      <c r="H18" s="73" t="s">
        <v>211</v>
      </c>
      <c r="I18" s="74">
        <v>-11.523</v>
      </c>
      <c r="J18" s="74">
        <v>-23.763999999999999</v>
      </c>
    </row>
    <row r="19" spans="3:10" ht="24" x14ac:dyDescent="0.3">
      <c r="C19" s="75" t="s">
        <v>42</v>
      </c>
      <c r="D19" s="76">
        <v>242.86199999999999</v>
      </c>
      <c r="E19" s="76">
        <v>78.290999999999997</v>
      </c>
      <c r="H19" s="71" t="s">
        <v>212</v>
      </c>
      <c r="I19" s="72">
        <f>SUM(I16:I18)</f>
        <v>83.25199999999991</v>
      </c>
      <c r="J19" s="72">
        <f>SUM(J16:J18)</f>
        <v>0.85999999999974719</v>
      </c>
    </row>
    <row r="20" spans="3:10" x14ac:dyDescent="0.3">
      <c r="C20" s="77" t="s">
        <v>155</v>
      </c>
      <c r="D20" s="74">
        <v>0</v>
      </c>
      <c r="E20" s="74">
        <v>0</v>
      </c>
      <c r="H20" s="73" t="s">
        <v>150</v>
      </c>
      <c r="I20" s="74">
        <v>4.4903426459776075</v>
      </c>
      <c r="J20" s="74">
        <v>1.7611559215354853</v>
      </c>
    </row>
    <row r="21" spans="3:10" x14ac:dyDescent="0.3">
      <c r="C21" s="77" t="s">
        <v>156</v>
      </c>
      <c r="D21" s="74">
        <v>0</v>
      </c>
      <c r="E21" s="74">
        <f>E16*0.8</f>
        <v>-56</v>
      </c>
      <c r="H21" s="73" t="s">
        <v>151</v>
      </c>
      <c r="I21" s="74">
        <v>0</v>
      </c>
      <c r="J21" s="74">
        <v>0</v>
      </c>
    </row>
    <row r="22" spans="3:10" x14ac:dyDescent="0.3">
      <c r="C22" s="75" t="s">
        <v>57</v>
      </c>
      <c r="D22" s="76">
        <f>SUM(D19:D21)</f>
        <v>242.86199999999999</v>
      </c>
      <c r="E22" s="76">
        <f>SUM(E19:E21)</f>
        <v>22.290999999999997</v>
      </c>
      <c r="H22" s="73" t="s">
        <v>152</v>
      </c>
      <c r="I22" s="74" t="e">
        <f>#REF!*-1</f>
        <v>#REF!</v>
      </c>
      <c r="J22" s="74" t="e">
        <f>-#REF!</f>
        <v>#REF!</v>
      </c>
    </row>
    <row r="23" spans="3:10" x14ac:dyDescent="0.3">
      <c r="H23" s="75" t="s">
        <v>3</v>
      </c>
      <c r="I23" s="76" t="e">
        <f>SUM(I19:I22)</f>
        <v>#REF!</v>
      </c>
      <c r="J23" s="76" t="e">
        <f>SUM(J19:J22)</f>
        <v>#REF!</v>
      </c>
    </row>
    <row r="27" spans="3:10" x14ac:dyDescent="0.3">
      <c r="C27" s="46" t="s">
        <v>215</v>
      </c>
    </row>
    <row r="29" spans="3:10" ht="22.8" x14ac:dyDescent="0.4">
      <c r="C29" s="85"/>
      <c r="D29" s="67" t="s">
        <v>146</v>
      </c>
      <c r="E29" s="67" t="s">
        <v>146</v>
      </c>
    </row>
    <row r="30" spans="3:10" ht="11.4" customHeight="1" x14ac:dyDescent="0.3">
      <c r="C30" s="86"/>
      <c r="D30" s="67" t="s">
        <v>158</v>
      </c>
      <c r="E30" s="67" t="s">
        <v>158</v>
      </c>
    </row>
    <row r="31" spans="3:10" ht="15" thickBot="1" x14ac:dyDescent="0.35">
      <c r="C31" s="87" t="s">
        <v>148</v>
      </c>
      <c r="D31" s="70">
        <v>2018</v>
      </c>
      <c r="E31" s="70">
        <v>2017</v>
      </c>
    </row>
    <row r="32" spans="3:10" x14ac:dyDescent="0.3">
      <c r="C32" s="88" t="s">
        <v>200</v>
      </c>
      <c r="D32" s="89">
        <v>1282.8800000000001</v>
      </c>
      <c r="E32" s="89">
        <v>1045.7159999999999</v>
      </c>
    </row>
    <row r="33" spans="3:5" x14ac:dyDescent="0.3">
      <c r="C33" s="90" t="s">
        <v>216</v>
      </c>
      <c r="D33" s="91"/>
      <c r="E33" s="91"/>
    </row>
    <row r="34" spans="3:5" x14ac:dyDescent="0.3">
      <c r="C34" s="90" t="s">
        <v>218</v>
      </c>
      <c r="D34" s="91"/>
      <c r="E34" s="91"/>
    </row>
    <row r="35" spans="3:5" x14ac:dyDescent="0.3">
      <c r="C35" s="90" t="s">
        <v>222</v>
      </c>
      <c r="D35" s="91"/>
      <c r="E35" s="91"/>
    </row>
    <row r="36" spans="3:5" x14ac:dyDescent="0.3">
      <c r="C36" s="90" t="s">
        <v>217</v>
      </c>
      <c r="D36" s="91"/>
      <c r="E36" s="92"/>
    </row>
    <row r="37" spans="3:5" x14ac:dyDescent="0.3">
      <c r="C37" s="93" t="s">
        <v>205</v>
      </c>
      <c r="D37" s="94">
        <v>-423.23599999999999</v>
      </c>
      <c r="E37" s="94">
        <v>-373.75400000000002</v>
      </c>
    </row>
    <row r="38" spans="3:5" x14ac:dyDescent="0.3">
      <c r="C38" s="90" t="s">
        <v>221</v>
      </c>
      <c r="D38" s="92"/>
      <c r="E38" s="92"/>
    </row>
    <row r="39" spans="3:5" x14ac:dyDescent="0.3">
      <c r="C39" s="90" t="s">
        <v>223</v>
      </c>
      <c r="D39" s="92"/>
      <c r="E39" s="92"/>
    </row>
    <row r="40" spans="3:5" x14ac:dyDescent="0.3">
      <c r="C40" s="90" t="s">
        <v>14</v>
      </c>
      <c r="D40" s="92"/>
      <c r="E40" s="92"/>
    </row>
    <row r="41" spans="3:5" x14ac:dyDescent="0.3">
      <c r="C41" s="95" t="s">
        <v>209</v>
      </c>
      <c r="D41" s="96">
        <f>SUM(D37,D32)</f>
        <v>859.64400000000012</v>
      </c>
      <c r="E41" s="96">
        <f>SUM(E37,E32)</f>
        <v>671.96199999999988</v>
      </c>
    </row>
    <row r="42" spans="3:5" x14ac:dyDescent="0.3">
      <c r="C42" s="93" t="s">
        <v>210</v>
      </c>
      <c r="D42" s="94">
        <v>-283.54899999999998</v>
      </c>
      <c r="E42" s="94">
        <v>-232.25200000000001</v>
      </c>
    </row>
    <row r="43" spans="3:5" x14ac:dyDescent="0.3">
      <c r="C43" s="93" t="s">
        <v>211</v>
      </c>
      <c r="D43" s="94">
        <v>-2.0299999999999998</v>
      </c>
      <c r="E43" s="94">
        <v>-30.908000000000001</v>
      </c>
    </row>
    <row r="44" spans="3:5" x14ac:dyDescent="0.3">
      <c r="C44" s="95" t="s">
        <v>149</v>
      </c>
      <c r="D44" s="96">
        <f>SUM(D41:D43)</f>
        <v>574.06500000000017</v>
      </c>
      <c r="E44" s="96">
        <f>SUM(E41:E43)</f>
        <v>408.80199999999985</v>
      </c>
    </row>
    <row r="45" spans="3:5" x14ac:dyDescent="0.3">
      <c r="C45" s="93" t="s">
        <v>219</v>
      </c>
      <c r="D45" s="94">
        <v>3.9158992241589949</v>
      </c>
      <c r="E45" s="94">
        <v>2.7880474302320515</v>
      </c>
    </row>
    <row r="46" spans="3:5" x14ac:dyDescent="0.3">
      <c r="C46" s="93" t="s">
        <v>153</v>
      </c>
      <c r="D46" s="94" t="e">
        <f>#REF!*-1</f>
        <v>#REF!</v>
      </c>
      <c r="E46" s="94" t="e">
        <f>#REF!*-1</f>
        <v>#REF!</v>
      </c>
    </row>
    <row r="47" spans="3:5" x14ac:dyDescent="0.3">
      <c r="C47" s="97" t="s">
        <v>3</v>
      </c>
      <c r="D47" s="98" t="e">
        <f>SUM(D44:D46)</f>
        <v>#REF!</v>
      </c>
      <c r="E47" s="98" t="e">
        <f>SUM(E44:E46)</f>
        <v>#REF!</v>
      </c>
    </row>
    <row r="48" spans="3:5" x14ac:dyDescent="0.3">
      <c r="C48" s="93" t="s">
        <v>41</v>
      </c>
      <c r="D48" s="94" t="e">
        <f>#REF!</f>
        <v>#REF!</v>
      </c>
      <c r="E48" s="94" t="e">
        <f>#REF!</f>
        <v>#REF!</v>
      </c>
    </row>
    <row r="49" spans="3:5" x14ac:dyDescent="0.3">
      <c r="C49" s="97" t="s">
        <v>154</v>
      </c>
      <c r="D49" s="98" t="e">
        <f>SUM(D47:D48)</f>
        <v>#REF!</v>
      </c>
      <c r="E49" s="98" t="e">
        <f>SUM(E47:E48)</f>
        <v>#REF!</v>
      </c>
    </row>
    <row r="50" spans="3:5" x14ac:dyDescent="0.3">
      <c r="C50" s="93" t="s">
        <v>155</v>
      </c>
      <c r="D50" s="94">
        <v>0</v>
      </c>
      <c r="E50" s="94">
        <v>0</v>
      </c>
    </row>
    <row r="51" spans="3:5" x14ac:dyDescent="0.3">
      <c r="C51" s="93" t="s">
        <v>220</v>
      </c>
      <c r="D51" s="94">
        <v>0</v>
      </c>
      <c r="E51" s="94">
        <v>-70</v>
      </c>
    </row>
    <row r="52" spans="3:5" x14ac:dyDescent="0.3">
      <c r="C52" s="97" t="s">
        <v>157</v>
      </c>
      <c r="D52" s="98" t="e">
        <f>SUM(D49:D51)</f>
        <v>#REF!</v>
      </c>
      <c r="E52" s="98" t="e">
        <f>SUM(E49:E51)</f>
        <v>#REF!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J55"/>
  <sheetViews>
    <sheetView showGridLines="0" zoomScale="70" zoomScaleNormal="70" workbookViewId="0">
      <selection activeCell="U9" sqref="U9"/>
    </sheetView>
  </sheetViews>
  <sheetFormatPr defaultRowHeight="14.4" x14ac:dyDescent="0.3"/>
  <cols>
    <col min="1" max="1" width="6" customWidth="1"/>
    <col min="2" max="2" width="48.44140625" bestFit="1" customWidth="1"/>
    <col min="6" max="6" width="1.5546875" customWidth="1"/>
    <col min="7" max="9" width="0" hidden="1" customWidth="1"/>
    <col min="10" max="10" width="1.5546875" hidden="1" customWidth="1"/>
    <col min="11" max="13" width="0" hidden="1" customWidth="1"/>
    <col min="14" max="14" width="1.5546875" hidden="1" customWidth="1"/>
    <col min="15" max="17" width="0" hidden="1" customWidth="1"/>
    <col min="21" max="21" width="1.5546875" customWidth="1"/>
    <col min="25" max="25" width="1.5546875" customWidth="1"/>
    <col min="36" max="36" width="8.88671875" style="45"/>
  </cols>
  <sheetData>
    <row r="3" spans="2:36" x14ac:dyDescent="0.3">
      <c r="B3" s="100"/>
      <c r="C3" s="104" t="s">
        <v>105</v>
      </c>
      <c r="D3" s="104" t="s">
        <v>105</v>
      </c>
      <c r="E3" s="104" t="s">
        <v>106</v>
      </c>
      <c r="F3" s="104"/>
      <c r="G3" s="104" t="s">
        <v>25</v>
      </c>
      <c r="H3" s="104" t="s">
        <v>25</v>
      </c>
      <c r="I3" s="104" t="s">
        <v>106</v>
      </c>
      <c r="J3" s="104"/>
      <c r="K3" s="104" t="s">
        <v>253</v>
      </c>
      <c r="L3" s="104" t="s">
        <v>253</v>
      </c>
      <c r="M3" s="104" t="s">
        <v>106</v>
      </c>
      <c r="N3" s="104"/>
      <c r="O3" s="104" t="s">
        <v>256</v>
      </c>
      <c r="P3" s="104" t="s">
        <v>256</v>
      </c>
      <c r="Q3" s="104" t="s">
        <v>106</v>
      </c>
      <c r="R3" s="104" t="s">
        <v>26</v>
      </c>
      <c r="S3" s="104" t="s">
        <v>26</v>
      </c>
      <c r="T3" s="104" t="s">
        <v>106</v>
      </c>
      <c r="U3" s="104"/>
      <c r="V3" s="104" t="s">
        <v>255</v>
      </c>
      <c r="W3" s="104" t="s">
        <v>255</v>
      </c>
      <c r="X3" s="104" t="s">
        <v>106</v>
      </c>
      <c r="Y3" s="45"/>
      <c r="Z3" s="104" t="s">
        <v>116</v>
      </c>
      <c r="AA3" s="104" t="s">
        <v>116</v>
      </c>
      <c r="AB3" s="104" t="s">
        <v>106</v>
      </c>
    </row>
    <row r="4" spans="2:36" ht="15" thickBot="1" x14ac:dyDescent="0.35">
      <c r="B4" s="101" t="s">
        <v>0</v>
      </c>
      <c r="C4" s="105">
        <v>2017</v>
      </c>
      <c r="D4" s="105">
        <v>2018</v>
      </c>
      <c r="E4" s="105"/>
      <c r="F4" s="104"/>
      <c r="G4" s="105">
        <v>2017</v>
      </c>
      <c r="H4" s="105">
        <v>2018</v>
      </c>
      <c r="I4" s="105"/>
      <c r="J4" s="104"/>
      <c r="K4" s="105">
        <v>2017</v>
      </c>
      <c r="L4" s="105">
        <v>2018</v>
      </c>
      <c r="M4" s="105"/>
      <c r="N4" s="104"/>
      <c r="O4" s="105">
        <v>2017</v>
      </c>
      <c r="P4" s="105">
        <v>2018</v>
      </c>
      <c r="Q4" s="105"/>
      <c r="R4" s="105">
        <v>2017</v>
      </c>
      <c r="S4" s="105">
        <v>2018</v>
      </c>
      <c r="T4" s="105"/>
      <c r="U4" s="104"/>
      <c r="V4" s="105">
        <v>2017</v>
      </c>
      <c r="W4" s="105">
        <v>2018</v>
      </c>
      <c r="X4" s="105"/>
      <c r="Y4" s="45"/>
      <c r="Z4" s="105">
        <v>2017</v>
      </c>
      <c r="AA4" s="105">
        <v>2018</v>
      </c>
      <c r="AB4" s="105"/>
    </row>
    <row r="7" spans="2:36" x14ac:dyDescent="0.3">
      <c r="B7" s="102" t="s">
        <v>3</v>
      </c>
      <c r="C7" s="145" t="e">
        <f>#REF!</f>
        <v>#REF!</v>
      </c>
      <c r="D7" s="145" t="e">
        <f>#REF!</f>
        <v>#REF!</v>
      </c>
      <c r="E7" s="145" t="e">
        <f>#REF!</f>
        <v>#REF!</v>
      </c>
      <c r="G7" s="145" t="e">
        <f>#REF!</f>
        <v>#REF!</v>
      </c>
      <c r="H7" s="145" t="e">
        <f>#REF!</f>
        <v>#REF!</v>
      </c>
      <c r="I7" s="145" t="e">
        <f>#REF!</f>
        <v>#REF!</v>
      </c>
      <c r="K7" s="145" t="e">
        <f>#REF!</f>
        <v>#REF!</v>
      </c>
      <c r="L7" s="145" t="e">
        <f>#REF!</f>
        <v>#REF!</v>
      </c>
      <c r="M7" s="145" t="e">
        <f>#REF!</f>
        <v>#REF!</v>
      </c>
      <c r="O7" s="145" t="e">
        <f>#REF!</f>
        <v>#REF!</v>
      </c>
      <c r="P7" s="145" t="e">
        <f>#REF!</f>
        <v>#REF!</v>
      </c>
      <c r="Q7" s="145" t="e">
        <f>#REF!</f>
        <v>#REF!</v>
      </c>
      <c r="R7" s="145" t="e">
        <f>#REF!</f>
        <v>#REF!</v>
      </c>
      <c r="S7" s="145" t="e">
        <f>#REF!</f>
        <v>#REF!</v>
      </c>
      <c r="T7" s="145" t="e">
        <f>#REF!</f>
        <v>#REF!</v>
      </c>
      <c r="V7" s="145" t="e">
        <f>#REF!</f>
        <v>#REF!</v>
      </c>
      <c r="W7" s="145" t="e">
        <f>#REF!</f>
        <v>#REF!</v>
      </c>
      <c r="X7" s="145" t="e">
        <f>#REF!</f>
        <v>#REF!</v>
      </c>
      <c r="Z7" s="145" t="e">
        <f>#REF!</f>
        <v>#REF!</v>
      </c>
      <c r="AA7" s="145" t="e">
        <f>#REF!</f>
        <v>#REF!</v>
      </c>
      <c r="AB7" s="145" t="e">
        <f>#REF!</f>
        <v>#REF!</v>
      </c>
      <c r="AD7" s="3"/>
    </row>
    <row r="8" spans="2:36" x14ac:dyDescent="0.3">
      <c r="B8" s="2" t="s">
        <v>15</v>
      </c>
      <c r="C8" s="42" t="e">
        <f>#REF!</f>
        <v>#REF!</v>
      </c>
      <c r="D8" s="42" t="e">
        <f>#REF!</f>
        <v>#REF!</v>
      </c>
      <c r="E8" s="42" t="e">
        <f>#REF!</f>
        <v>#REF!</v>
      </c>
      <c r="G8" s="42" t="e">
        <f>#REF!</f>
        <v>#REF!</v>
      </c>
      <c r="H8" s="42" t="e">
        <f>#REF!</f>
        <v>#REF!</v>
      </c>
      <c r="I8" s="42" t="e">
        <f>#REF!</f>
        <v>#REF!</v>
      </c>
      <c r="K8" s="42" t="e">
        <f>#REF!</f>
        <v>#REF!</v>
      </c>
      <c r="L8" s="42" t="e">
        <f>#REF!</f>
        <v>#REF!</v>
      </c>
      <c r="M8" s="42" t="e">
        <f>#REF!</f>
        <v>#REF!</v>
      </c>
      <c r="O8" s="42" t="e">
        <f>#REF!</f>
        <v>#REF!</v>
      </c>
      <c r="P8" s="42" t="e">
        <f>#REF!</f>
        <v>#REF!</v>
      </c>
      <c r="Q8" s="42" t="e">
        <f>#REF!</f>
        <v>#REF!</v>
      </c>
      <c r="R8" s="42" t="e">
        <f>#REF!</f>
        <v>#REF!</v>
      </c>
      <c r="S8" s="42" t="e">
        <f>#REF!</f>
        <v>#REF!</v>
      </c>
      <c r="T8" s="42" t="e">
        <f>#REF!</f>
        <v>#REF!</v>
      </c>
      <c r="V8" s="42" t="e">
        <f>#REF!</f>
        <v>#REF!</v>
      </c>
      <c r="W8" s="42" t="e">
        <f>#REF!</f>
        <v>#REF!</v>
      </c>
      <c r="X8" s="42" t="e">
        <f>#REF!</f>
        <v>#REF!</v>
      </c>
      <c r="Z8" s="42" t="e">
        <f>#REF!</f>
        <v>#REF!</v>
      </c>
      <c r="AA8" s="42" t="e">
        <f>#REF!</f>
        <v>#REF!</v>
      </c>
      <c r="AB8" s="42" t="e">
        <f>#REF!</f>
        <v>#REF!</v>
      </c>
      <c r="AD8" s="3"/>
    </row>
    <row r="9" spans="2:36" x14ac:dyDescent="0.3">
      <c r="B9" s="102" t="s">
        <v>4</v>
      </c>
      <c r="C9" s="145" t="e">
        <f>#REF!</f>
        <v>#REF!</v>
      </c>
      <c r="D9" s="145" t="e">
        <f>#REF!</f>
        <v>#REF!</v>
      </c>
      <c r="E9" s="145" t="e">
        <f>#REF!</f>
        <v>#REF!</v>
      </c>
      <c r="G9" s="145" t="e">
        <f>#REF!</f>
        <v>#REF!</v>
      </c>
      <c r="H9" s="145" t="e">
        <f>#REF!</f>
        <v>#REF!</v>
      </c>
      <c r="I9" s="145" t="e">
        <f>#REF!</f>
        <v>#REF!</v>
      </c>
      <c r="K9" s="145" t="e">
        <f>#REF!</f>
        <v>#REF!</v>
      </c>
      <c r="L9" s="145" t="e">
        <f>#REF!</f>
        <v>#REF!</v>
      </c>
      <c r="M9" s="145" t="e">
        <f>#REF!</f>
        <v>#REF!</v>
      </c>
      <c r="O9" s="145" t="e">
        <f>#REF!</f>
        <v>#REF!</v>
      </c>
      <c r="P9" s="145" t="e">
        <f>#REF!</f>
        <v>#REF!</v>
      </c>
      <c r="Q9" s="145" t="e">
        <f>#REF!</f>
        <v>#REF!</v>
      </c>
      <c r="R9" s="145" t="e">
        <f>#REF!</f>
        <v>#REF!</v>
      </c>
      <c r="S9" s="145" t="e">
        <f>#REF!</f>
        <v>#REF!</v>
      </c>
      <c r="T9" s="145" t="e">
        <f>#REF!</f>
        <v>#REF!</v>
      </c>
      <c r="V9" s="145" t="e">
        <f>#REF!</f>
        <v>#REF!</v>
      </c>
      <c r="W9" s="145" t="e">
        <f>#REF!</f>
        <v>#REF!</v>
      </c>
      <c r="X9" s="145" t="e">
        <f>#REF!</f>
        <v>#REF!</v>
      </c>
      <c r="Z9" s="145" t="e">
        <f>#REF!</f>
        <v>#REF!</v>
      </c>
      <c r="AA9" s="145" t="e">
        <f>#REF!</f>
        <v>#REF!</v>
      </c>
      <c r="AB9" s="145" t="e">
        <f>#REF!</f>
        <v>#REF!</v>
      </c>
    </row>
    <row r="10" spans="2:36" x14ac:dyDescent="0.3">
      <c r="B10" s="2" t="s">
        <v>2</v>
      </c>
      <c r="C10" s="42" t="e">
        <f>#REF!</f>
        <v>#REF!</v>
      </c>
      <c r="D10" s="42" t="e">
        <f>#REF!</f>
        <v>#REF!</v>
      </c>
      <c r="E10" s="42" t="e">
        <f>#REF!</f>
        <v>#REF!</v>
      </c>
      <c r="G10" s="42" t="e">
        <f>#REF!</f>
        <v>#REF!</v>
      </c>
      <c r="H10" s="42" t="e">
        <f>#REF!</f>
        <v>#REF!</v>
      </c>
      <c r="I10" s="42" t="e">
        <f>#REF!</f>
        <v>#REF!</v>
      </c>
      <c r="K10" s="42" t="e">
        <f>#REF!</f>
        <v>#REF!</v>
      </c>
      <c r="L10" s="42" t="e">
        <f>#REF!</f>
        <v>#REF!</v>
      </c>
      <c r="M10" s="42" t="e">
        <f>#REF!</f>
        <v>#REF!</v>
      </c>
      <c r="O10" s="42" t="e">
        <f>#REF!</f>
        <v>#REF!</v>
      </c>
      <c r="P10" s="42" t="e">
        <f>#REF!</f>
        <v>#REF!</v>
      </c>
      <c r="Q10" s="42" t="e">
        <f>#REF!</f>
        <v>#REF!</v>
      </c>
      <c r="R10" s="42" t="e">
        <f>#REF!</f>
        <v>#REF!</v>
      </c>
      <c r="S10" s="42" t="e">
        <f>#REF!</f>
        <v>#REF!</v>
      </c>
      <c r="T10" s="42" t="e">
        <f>#REF!</f>
        <v>#REF!</v>
      </c>
      <c r="V10" s="42" t="e">
        <f>#REF!</f>
        <v>#REF!</v>
      </c>
      <c r="W10" s="42" t="e">
        <f>#REF!</f>
        <v>#REF!</v>
      </c>
      <c r="X10" s="42" t="e">
        <f>#REF!</f>
        <v>#REF!</v>
      </c>
      <c r="Z10" s="42" t="e">
        <f>#REF!</f>
        <v>#REF!</v>
      </c>
      <c r="AA10" s="42" t="e">
        <f>#REF!</f>
        <v>#REF!</v>
      </c>
      <c r="AB10" s="42" t="e">
        <f>#REF!</f>
        <v>#REF!</v>
      </c>
    </row>
    <row r="11" spans="2:36" x14ac:dyDescent="0.3">
      <c r="B11" s="2" t="s">
        <v>252</v>
      </c>
      <c r="C11" s="42" t="e">
        <f>#REF!</f>
        <v>#REF!</v>
      </c>
      <c r="D11" s="42" t="e">
        <f>#REF!</f>
        <v>#REF!</v>
      </c>
      <c r="E11" s="42" t="e">
        <f>#REF!</f>
        <v>#REF!</v>
      </c>
      <c r="G11" s="42" t="e">
        <f>#REF!</f>
        <v>#REF!</v>
      </c>
      <c r="H11" s="42" t="e">
        <f>#REF!</f>
        <v>#REF!</v>
      </c>
      <c r="I11" s="42" t="e">
        <f>#REF!</f>
        <v>#REF!</v>
      </c>
      <c r="K11" s="42" t="e">
        <f>#REF!</f>
        <v>#REF!</v>
      </c>
      <c r="L11" s="42" t="e">
        <f>#REF!</f>
        <v>#REF!</v>
      </c>
      <c r="M11" s="42" t="e">
        <f>#REF!</f>
        <v>#REF!</v>
      </c>
      <c r="O11" s="42" t="e">
        <f>#REF!</f>
        <v>#REF!</v>
      </c>
      <c r="P11" s="42" t="e">
        <f>#REF!</f>
        <v>#REF!</v>
      </c>
      <c r="Q11" s="42" t="e">
        <f>#REF!</f>
        <v>#REF!</v>
      </c>
      <c r="R11" s="42" t="e">
        <f>#REF!</f>
        <v>#REF!</v>
      </c>
      <c r="S11" s="42" t="e">
        <f>#REF!</f>
        <v>#REF!</v>
      </c>
      <c r="T11" s="42" t="e">
        <f>#REF!</f>
        <v>#REF!</v>
      </c>
      <c r="V11" s="42" t="e">
        <f>#REF!</f>
        <v>#REF!</v>
      </c>
      <c r="W11" s="42" t="e">
        <f>#REF!</f>
        <v>#REF!</v>
      </c>
      <c r="X11" s="42" t="e">
        <f>#REF!</f>
        <v>#REF!</v>
      </c>
      <c r="Z11" s="42" t="e">
        <f>#REF!</f>
        <v>#REF!</v>
      </c>
      <c r="AA11" s="42" t="e">
        <f>#REF!</f>
        <v>#REF!</v>
      </c>
      <c r="AB11" s="42" t="e">
        <f>#REF!</f>
        <v>#REF!</v>
      </c>
    </row>
    <row r="12" spans="2:36" x14ac:dyDescent="0.3">
      <c r="B12" s="2" t="s">
        <v>44</v>
      </c>
      <c r="C12" s="42" t="e">
        <f>#REF!</f>
        <v>#REF!</v>
      </c>
      <c r="D12" s="42" t="e">
        <f>#REF!</f>
        <v>#REF!</v>
      </c>
      <c r="E12" s="42" t="e">
        <f>#REF!</f>
        <v>#REF!</v>
      </c>
      <c r="G12" s="42" t="e">
        <f>#REF!</f>
        <v>#REF!</v>
      </c>
      <c r="H12" s="42" t="e">
        <f>#REF!</f>
        <v>#REF!</v>
      </c>
      <c r="I12" s="42" t="e">
        <f>#REF!</f>
        <v>#REF!</v>
      </c>
      <c r="K12" s="42" t="e">
        <f>#REF!</f>
        <v>#REF!</v>
      </c>
      <c r="L12" s="42" t="e">
        <f>#REF!</f>
        <v>#REF!</v>
      </c>
      <c r="M12" s="42" t="e">
        <f>#REF!</f>
        <v>#REF!</v>
      </c>
      <c r="O12" s="42" t="e">
        <f>#REF!</f>
        <v>#REF!</v>
      </c>
      <c r="P12" s="42" t="e">
        <f>#REF!</f>
        <v>#REF!</v>
      </c>
      <c r="Q12" s="42" t="e">
        <f>#REF!</f>
        <v>#REF!</v>
      </c>
      <c r="R12" s="42" t="e">
        <f>#REF!</f>
        <v>#REF!</v>
      </c>
      <c r="S12" s="42" t="e">
        <f>#REF!</f>
        <v>#REF!</v>
      </c>
      <c r="T12" s="42" t="e">
        <f>#REF!</f>
        <v>#REF!</v>
      </c>
      <c r="V12" s="42" t="e">
        <f>#REF!</f>
        <v>#REF!</v>
      </c>
      <c r="W12" s="42" t="e">
        <f>#REF!</f>
        <v>#REF!</v>
      </c>
      <c r="X12" s="42" t="e">
        <f>#REF!</f>
        <v>#REF!</v>
      </c>
      <c r="Z12" s="42" t="e">
        <f>#REF!</f>
        <v>#REF!</v>
      </c>
      <c r="AA12" s="42" t="e">
        <f>#REF!</f>
        <v>#REF!</v>
      </c>
      <c r="AB12" s="42" t="e">
        <f>#REF!</f>
        <v>#REF!</v>
      </c>
    </row>
    <row r="13" spans="2:36" x14ac:dyDescent="0.3">
      <c r="B13" s="102" t="s">
        <v>45</v>
      </c>
      <c r="C13" s="145" t="e">
        <f>#REF!</f>
        <v>#REF!</v>
      </c>
      <c r="D13" s="145" t="e">
        <f>#REF!</f>
        <v>#REF!</v>
      </c>
      <c r="E13" s="145" t="e">
        <f>#REF!</f>
        <v>#REF!</v>
      </c>
      <c r="G13" s="145" t="e">
        <f>#REF!</f>
        <v>#REF!</v>
      </c>
      <c r="H13" s="145" t="e">
        <f>#REF!</f>
        <v>#REF!</v>
      </c>
      <c r="I13" s="145" t="e">
        <f>#REF!</f>
        <v>#REF!</v>
      </c>
      <c r="K13" s="145" t="e">
        <f>#REF!</f>
        <v>#REF!</v>
      </c>
      <c r="L13" s="145" t="e">
        <f>#REF!</f>
        <v>#REF!</v>
      </c>
      <c r="M13" s="145" t="e">
        <f>#REF!</f>
        <v>#REF!</v>
      </c>
      <c r="O13" s="145" t="e">
        <f>#REF!</f>
        <v>#REF!</v>
      </c>
      <c r="P13" s="145" t="e">
        <f>#REF!</f>
        <v>#REF!</v>
      </c>
      <c r="Q13" s="145" t="e">
        <f>#REF!</f>
        <v>#REF!</v>
      </c>
      <c r="R13" s="145" t="e">
        <f>#REF!</f>
        <v>#REF!</v>
      </c>
      <c r="S13" s="145" t="e">
        <f>#REF!</f>
        <v>#REF!</v>
      </c>
      <c r="T13" s="145" t="e">
        <f>#REF!</f>
        <v>#REF!</v>
      </c>
      <c r="V13" s="145" t="e">
        <f>#REF!</f>
        <v>#REF!</v>
      </c>
      <c r="W13" s="145" t="e">
        <f>#REF!</f>
        <v>#REF!</v>
      </c>
      <c r="X13" s="145" t="e">
        <f>#REF!</f>
        <v>#REF!</v>
      </c>
      <c r="Z13" s="145" t="e">
        <f>#REF!</f>
        <v>#REF!</v>
      </c>
      <c r="AA13" s="145" t="e">
        <f>#REF!</f>
        <v>#REF!</v>
      </c>
      <c r="AB13" s="145" t="e">
        <f>#REF!</f>
        <v>#REF!</v>
      </c>
      <c r="AD13" s="3">
        <v>-276.58371027570513</v>
      </c>
      <c r="AE13" s="3">
        <v>-224.37959986333067</v>
      </c>
      <c r="AF13" s="3">
        <v>-513</v>
      </c>
      <c r="AG13" s="3">
        <v>1526</v>
      </c>
      <c r="AH13" s="3">
        <v>-808</v>
      </c>
      <c r="AI13" s="3">
        <v>2394</v>
      </c>
      <c r="AJ13" s="3">
        <v>-1146</v>
      </c>
    </row>
    <row r="14" spans="2:36" x14ac:dyDescent="0.3">
      <c r="B14" s="102" t="s">
        <v>47</v>
      </c>
      <c r="C14" s="147" t="e">
        <f>#REF!</f>
        <v>#REF!</v>
      </c>
      <c r="D14" s="147" t="e">
        <f>#REF!</f>
        <v>#REF!</v>
      </c>
      <c r="E14" s="147" t="e">
        <f>#REF!</f>
        <v>#REF!</v>
      </c>
      <c r="G14" s="147" t="e">
        <f>#REF!</f>
        <v>#REF!</v>
      </c>
      <c r="H14" s="147" t="e">
        <f>#REF!</f>
        <v>#REF!</v>
      </c>
      <c r="I14" s="147" t="e">
        <f>#REF!</f>
        <v>#REF!</v>
      </c>
      <c r="K14" s="147" t="e">
        <f>#REF!</f>
        <v>#REF!</v>
      </c>
      <c r="L14" s="147" t="e">
        <f>#REF!</f>
        <v>#REF!</v>
      </c>
      <c r="M14" s="147" t="e">
        <f>#REF!</f>
        <v>#REF!</v>
      </c>
      <c r="O14" s="147" t="e">
        <f>#REF!</f>
        <v>#REF!</v>
      </c>
      <c r="P14" s="147" t="e">
        <f>#REF!</f>
        <v>#REF!</v>
      </c>
      <c r="Q14" s="147" t="e">
        <f>#REF!</f>
        <v>#REF!</v>
      </c>
      <c r="R14" s="147" t="e">
        <f>#REF!</f>
        <v>#REF!</v>
      </c>
      <c r="S14" s="147" t="e">
        <f>#REF!</f>
        <v>#REF!</v>
      </c>
      <c r="T14" s="147" t="e">
        <f>#REF!</f>
        <v>#REF!</v>
      </c>
      <c r="V14" s="147" t="e">
        <f>#REF!</f>
        <v>#REF!</v>
      </c>
      <c r="W14" s="147" t="e">
        <f>#REF!</f>
        <v>#REF!</v>
      </c>
      <c r="X14" s="147" t="e">
        <f>#REF!</f>
        <v>#REF!</v>
      </c>
      <c r="Z14" s="147" t="e">
        <f>#REF!</f>
        <v>#REF!</v>
      </c>
      <c r="AA14" s="147" t="e">
        <f>#REF!</f>
        <v>#REF!</v>
      </c>
      <c r="AB14" s="147" t="e">
        <f>#REF!</f>
        <v>#REF!</v>
      </c>
      <c r="AD14" s="3">
        <v>57.000000000000057</v>
      </c>
      <c r="AE14" s="3">
        <v>-46.25</v>
      </c>
      <c r="AF14" s="3">
        <v>-14</v>
      </c>
      <c r="AG14" s="3">
        <v>811</v>
      </c>
      <c r="AH14" s="3">
        <v>-307</v>
      </c>
      <c r="AI14" s="3">
        <v>1362</v>
      </c>
      <c r="AJ14" s="3">
        <v>-728.42531541108747</v>
      </c>
    </row>
    <row r="15" spans="2:36" x14ac:dyDescent="0.3">
      <c r="B15" s="102" t="s">
        <v>50</v>
      </c>
      <c r="C15" s="147" t="e">
        <f>#REF!</f>
        <v>#REF!</v>
      </c>
      <c r="D15" s="147" t="e">
        <f>#REF!</f>
        <v>#REF!</v>
      </c>
      <c r="E15" s="147" t="e">
        <f>#REF!</f>
        <v>#REF!</v>
      </c>
      <c r="G15" s="147" t="e">
        <f>#REF!</f>
        <v>#REF!</v>
      </c>
      <c r="H15" s="147" t="e">
        <f>#REF!</f>
        <v>#REF!</v>
      </c>
      <c r="I15" s="147" t="e">
        <f>#REF!</f>
        <v>#REF!</v>
      </c>
      <c r="K15" s="147" t="e">
        <f>#REF!</f>
        <v>#REF!</v>
      </c>
      <c r="L15" s="147" t="e">
        <f>#REF!</f>
        <v>#REF!</v>
      </c>
      <c r="M15" s="147" t="e">
        <f>#REF!</f>
        <v>#REF!</v>
      </c>
      <c r="O15" s="147" t="e">
        <f>#REF!</f>
        <v>#REF!</v>
      </c>
      <c r="P15" s="147" t="e">
        <f>#REF!</f>
        <v>#REF!</v>
      </c>
      <c r="Q15" s="147" t="e">
        <f>#REF!</f>
        <v>#REF!</v>
      </c>
      <c r="R15" s="147" t="e">
        <f>#REF!</f>
        <v>#REF!</v>
      </c>
      <c r="S15" s="147" t="e">
        <f>#REF!</f>
        <v>#REF!</v>
      </c>
      <c r="T15" s="147" t="e">
        <f>#REF!</f>
        <v>#REF!</v>
      </c>
      <c r="V15" s="147" t="e">
        <f>#REF!</f>
        <v>#REF!</v>
      </c>
      <c r="W15" s="147" t="e">
        <f>#REF!</f>
        <v>#REF!</v>
      </c>
      <c r="X15" s="147" t="e">
        <f>#REF!</f>
        <v>#REF!</v>
      </c>
      <c r="Z15" s="147" t="e">
        <f>#REF!</f>
        <v>#REF!</v>
      </c>
      <c r="AA15" s="147" t="e">
        <f>#REF!</f>
        <v>#REF!</v>
      </c>
      <c r="AB15" s="147" t="e">
        <f>#REF!</f>
        <v>#REF!</v>
      </c>
      <c r="AD15" s="3">
        <v>99.314832630105059</v>
      </c>
      <c r="AE15" s="3">
        <v>215.702</v>
      </c>
      <c r="AF15" s="3">
        <v>78</v>
      </c>
      <c r="AG15" s="3">
        <v>-858</v>
      </c>
      <c r="AH15" s="3">
        <v>70</v>
      </c>
      <c r="AI15" s="3">
        <v>-1358</v>
      </c>
      <c r="AJ15" s="3">
        <v>-155.51550498504957</v>
      </c>
    </row>
    <row r="16" spans="2:36" x14ac:dyDescent="0.3">
      <c r="B16" s="102" t="s">
        <v>113</v>
      </c>
      <c r="C16" s="147" t="e">
        <f>#REF!</f>
        <v>#REF!</v>
      </c>
      <c r="D16" s="147" t="e">
        <f>#REF!</f>
        <v>#REF!</v>
      </c>
      <c r="E16" s="147" t="e">
        <f>#REF!</f>
        <v>#REF!</v>
      </c>
      <c r="G16" s="147" t="e">
        <f>#REF!</f>
        <v>#REF!</v>
      </c>
      <c r="H16" s="147" t="e">
        <f>#REF!</f>
        <v>#REF!</v>
      </c>
      <c r="I16" s="147" t="e">
        <f>#REF!</f>
        <v>#REF!</v>
      </c>
      <c r="K16" s="147" t="e">
        <f>#REF!</f>
        <v>#REF!</v>
      </c>
      <c r="L16" s="147" t="e">
        <f>#REF!</f>
        <v>#REF!</v>
      </c>
      <c r="M16" s="147" t="e">
        <f>#REF!</f>
        <v>#REF!</v>
      </c>
      <c r="O16" s="147" t="e">
        <f>#REF!</f>
        <v>#REF!</v>
      </c>
      <c r="P16" s="147" t="e">
        <f>#REF!</f>
        <v>#REF!</v>
      </c>
      <c r="Q16" s="147" t="e">
        <f>#REF!</f>
        <v>#REF!</v>
      </c>
      <c r="R16" s="147" t="e">
        <f>#REF!</f>
        <v>#REF!</v>
      </c>
      <c r="S16" s="147" t="e">
        <f>#REF!</f>
        <v>#REF!</v>
      </c>
      <c r="T16" s="147" t="e">
        <f>#REF!</f>
        <v>#REF!</v>
      </c>
      <c r="V16" s="147" t="e">
        <f>#REF!</f>
        <v>#REF!</v>
      </c>
      <c r="W16" s="147" t="e">
        <f>#REF!</f>
        <v>#REF!</v>
      </c>
      <c r="X16" s="147" t="e">
        <f>#REF!</f>
        <v>#REF!</v>
      </c>
      <c r="Z16" s="147" t="e">
        <f>#REF!</f>
        <v>#REF!</v>
      </c>
      <c r="AA16" s="147" t="e">
        <f>#REF!</f>
        <v>#REF!</v>
      </c>
      <c r="AB16" s="147" t="e">
        <f>#REF!</f>
        <v>#REF!</v>
      </c>
      <c r="AD16" s="3">
        <v>156.31483263010512</v>
      </c>
      <c r="AE16" s="3">
        <v>170.452</v>
      </c>
      <c r="AF16" s="3">
        <v>64</v>
      </c>
      <c r="AG16" s="3">
        <v>-47</v>
      </c>
      <c r="AH16" s="3">
        <v>-237</v>
      </c>
      <c r="AI16" s="3">
        <v>4</v>
      </c>
      <c r="AJ16" s="3">
        <v>-883.94082039613704</v>
      </c>
    </row>
    <row r="19" spans="2:36" x14ac:dyDescent="0.3">
      <c r="B19" s="102" t="s">
        <v>45</v>
      </c>
      <c r="C19" s="106" t="e">
        <f>#REF!</f>
        <v>#REF!</v>
      </c>
      <c r="D19" s="106" t="e">
        <f>#REF!</f>
        <v>#REF!</v>
      </c>
      <c r="E19" s="106" t="e">
        <f>#REF!</f>
        <v>#REF!</v>
      </c>
      <c r="G19" s="106" t="e">
        <f>#REF!</f>
        <v>#REF!</v>
      </c>
      <c r="H19" s="106" t="e">
        <f>#REF!</f>
        <v>#REF!</v>
      </c>
      <c r="I19" s="106" t="e">
        <f>#REF!</f>
        <v>#REF!</v>
      </c>
      <c r="K19" s="106" t="e">
        <f>#REF!</f>
        <v>#REF!</v>
      </c>
      <c r="L19" s="106" t="e">
        <f>#REF!</f>
        <v>#REF!</v>
      </c>
      <c r="M19" s="106" t="e">
        <f>#REF!</f>
        <v>#REF!</v>
      </c>
      <c r="O19" s="106" t="e">
        <f>#REF!</f>
        <v>#REF!</v>
      </c>
      <c r="P19" s="106" t="e">
        <f>#REF!</f>
        <v>#REF!</v>
      </c>
      <c r="Q19" s="106" t="e">
        <f>#REF!</f>
        <v>#REF!</v>
      </c>
      <c r="R19" s="106" t="e">
        <f>#REF!</f>
        <v>#REF!</v>
      </c>
      <c r="S19" s="106" t="e">
        <f>#REF!</f>
        <v>#REF!</v>
      </c>
      <c r="T19" s="106" t="e">
        <f>#REF!</f>
        <v>#REF!</v>
      </c>
      <c r="V19" s="106" t="e">
        <f>#REF!</f>
        <v>#REF!</v>
      </c>
      <c r="W19" s="106" t="e">
        <f>#REF!</f>
        <v>#REF!</v>
      </c>
      <c r="X19" s="106" t="e">
        <f>#REF!</f>
        <v>#REF!</v>
      </c>
      <c r="Z19" s="106" t="e">
        <f>#REF!</f>
        <v>#REF!</v>
      </c>
      <c r="AA19" s="106" t="e">
        <f>#REF!</f>
        <v>#REF!</v>
      </c>
      <c r="AB19" s="106" t="e">
        <f>#REF!</f>
        <v>#REF!</v>
      </c>
      <c r="AD19" s="3">
        <v>-82.271662163938146</v>
      </c>
      <c r="AE19" s="3">
        <v>-27.368177584022419</v>
      </c>
      <c r="AF19" s="3">
        <v>-136</v>
      </c>
      <c r="AG19" s="3">
        <v>212</v>
      </c>
      <c r="AH19" s="3">
        <v>-199</v>
      </c>
      <c r="AI19" s="3">
        <v>367</v>
      </c>
      <c r="AJ19" s="3">
        <v>-142.21989765245758</v>
      </c>
    </row>
    <row r="20" spans="2:36" x14ac:dyDescent="0.3">
      <c r="B20" s="8" t="s">
        <v>95</v>
      </c>
      <c r="C20" s="9" t="e">
        <f>#REF!</f>
        <v>#REF!</v>
      </c>
      <c r="D20" s="9" t="e">
        <f>#REF!</f>
        <v>#REF!</v>
      </c>
      <c r="E20" s="9" t="e">
        <f>#REF!</f>
        <v>#REF!</v>
      </c>
      <c r="G20" s="9" t="e">
        <f>#REF!</f>
        <v>#REF!</v>
      </c>
      <c r="H20" s="9" t="e">
        <f>#REF!</f>
        <v>#REF!</v>
      </c>
      <c r="I20" s="9" t="e">
        <f>#REF!</f>
        <v>#REF!</v>
      </c>
      <c r="K20" s="9" t="e">
        <f>#REF!</f>
        <v>#REF!</v>
      </c>
      <c r="L20" s="9" t="e">
        <f>#REF!</f>
        <v>#REF!</v>
      </c>
      <c r="M20" s="9" t="e">
        <f>#REF!</f>
        <v>#REF!</v>
      </c>
      <c r="O20" s="9" t="e">
        <f>#REF!</f>
        <v>#REF!</v>
      </c>
      <c r="P20" s="9" t="e">
        <f>#REF!</f>
        <v>#REF!</v>
      </c>
      <c r="Q20" s="9" t="e">
        <f>#REF!</f>
        <v>#REF!</v>
      </c>
      <c r="R20" s="9" t="e">
        <f>#REF!</f>
        <v>#REF!</v>
      </c>
      <c r="S20" s="9" t="e">
        <f>#REF!</f>
        <v>#REF!</v>
      </c>
      <c r="T20" s="9" t="e">
        <f>#REF!</f>
        <v>#REF!</v>
      </c>
      <c r="V20" s="9" t="e">
        <f>#REF!</f>
        <v>#REF!</v>
      </c>
      <c r="W20" s="9" t="e">
        <f>#REF!</f>
        <v>#REF!</v>
      </c>
      <c r="X20" s="9" t="e">
        <f>#REF!</f>
        <v>#REF!</v>
      </c>
      <c r="Z20" s="9" t="e">
        <f>#REF!</f>
        <v>#REF!</v>
      </c>
      <c r="AA20" s="9" t="e">
        <f>#REF!</f>
        <v>#REF!</v>
      </c>
      <c r="AB20" s="9" t="e">
        <f>#REF!</f>
        <v>#REF!</v>
      </c>
      <c r="AD20" s="3">
        <v>266.35122985924806</v>
      </c>
      <c r="AE20" s="3">
        <v>-753.65345044084256</v>
      </c>
      <c r="AF20" s="3">
        <v>296</v>
      </c>
      <c r="AG20" s="3">
        <v>-375</v>
      </c>
      <c r="AH20" s="3">
        <v>667</v>
      </c>
      <c r="AI20" s="3">
        <v>-702</v>
      </c>
      <c r="AJ20" s="3">
        <v>503</v>
      </c>
    </row>
    <row r="21" spans="2:36" x14ac:dyDescent="0.3">
      <c r="B21" s="8" t="s">
        <v>114</v>
      </c>
      <c r="C21" s="9" t="e">
        <f>#REF!</f>
        <v>#REF!</v>
      </c>
      <c r="D21" s="9" t="e">
        <f>#REF!</f>
        <v>#REF!</v>
      </c>
      <c r="E21" s="9" t="e">
        <f>#REF!</f>
        <v>#REF!</v>
      </c>
      <c r="G21" s="9" t="e">
        <f>#REF!</f>
        <v>#REF!</v>
      </c>
      <c r="H21" s="9" t="e">
        <f>#REF!</f>
        <v>#REF!</v>
      </c>
      <c r="I21" s="9" t="e">
        <f>#REF!</f>
        <v>#REF!</v>
      </c>
      <c r="K21" s="9" t="e">
        <f>#REF!</f>
        <v>#REF!</v>
      </c>
      <c r="L21" s="9" t="e">
        <f>#REF!</f>
        <v>#REF!</v>
      </c>
      <c r="M21" s="9" t="e">
        <f>#REF!</f>
        <v>#REF!</v>
      </c>
      <c r="O21" s="9" t="e">
        <f>#REF!</f>
        <v>#REF!</v>
      </c>
      <c r="P21" s="9" t="e">
        <f>#REF!</f>
        <v>#REF!</v>
      </c>
      <c r="Q21" s="9" t="e">
        <f>#REF!</f>
        <v>#REF!</v>
      </c>
      <c r="R21" s="9" t="e">
        <f>#REF!</f>
        <v>#REF!</v>
      </c>
      <c r="S21" s="9" t="e">
        <f>#REF!</f>
        <v>#REF!</v>
      </c>
      <c r="T21" s="9" t="e">
        <f>#REF!</f>
        <v>#REF!</v>
      </c>
      <c r="V21" s="9" t="e">
        <f>#REF!</f>
        <v>#REF!</v>
      </c>
      <c r="W21" s="9" t="e">
        <f>#REF!</f>
        <v>#REF!</v>
      </c>
      <c r="X21" s="9" t="e">
        <f>#REF!</f>
        <v>#REF!</v>
      </c>
      <c r="Z21" s="9" t="e">
        <f>#REF!</f>
        <v>#REF!</v>
      </c>
      <c r="AA21" s="9" t="e">
        <f>#REF!</f>
        <v>#REF!</v>
      </c>
      <c r="AB21" s="9" t="e">
        <f>#REF!</f>
        <v>#REF!</v>
      </c>
      <c r="AD21" s="3">
        <v>-80.257944180000237</v>
      </c>
      <c r="AE21" s="3">
        <v>79.88191359000011</v>
      </c>
      <c r="AF21" s="3">
        <v>-100</v>
      </c>
      <c r="AG21" s="3">
        <v>157</v>
      </c>
      <c r="AH21" s="3">
        <v>-97</v>
      </c>
      <c r="AI21" s="3">
        <v>196</v>
      </c>
      <c r="AJ21" s="3">
        <v>-105.53950974684994</v>
      </c>
    </row>
    <row r="22" spans="2:36" x14ac:dyDescent="0.3">
      <c r="B22" s="8" t="s">
        <v>55</v>
      </c>
      <c r="C22" s="9" t="e">
        <f>#REF!</f>
        <v>#REF!</v>
      </c>
      <c r="D22" s="9" t="e">
        <f>#REF!</f>
        <v>#REF!</v>
      </c>
      <c r="E22" s="9" t="e">
        <f>#REF!</f>
        <v>#REF!</v>
      </c>
      <c r="G22" s="9" t="e">
        <f>#REF!</f>
        <v>#REF!</v>
      </c>
      <c r="H22" s="9" t="e">
        <f>#REF!</f>
        <v>#REF!</v>
      </c>
      <c r="I22" s="9" t="e">
        <f>#REF!</f>
        <v>#REF!</v>
      </c>
      <c r="K22" s="9" t="e">
        <f>#REF!</f>
        <v>#REF!</v>
      </c>
      <c r="L22" s="9" t="e">
        <f>#REF!</f>
        <v>#REF!</v>
      </c>
      <c r="M22" s="9" t="e">
        <f>#REF!</f>
        <v>#REF!</v>
      </c>
      <c r="O22" s="9" t="e">
        <f>#REF!</f>
        <v>#REF!</v>
      </c>
      <c r="P22" s="9" t="e">
        <f>#REF!</f>
        <v>#REF!</v>
      </c>
      <c r="Q22" s="9" t="e">
        <f>#REF!</f>
        <v>#REF!</v>
      </c>
      <c r="R22" s="9" t="e">
        <f>#REF!</f>
        <v>#REF!</v>
      </c>
      <c r="S22" s="9" t="e">
        <f>#REF!</f>
        <v>#REF!</v>
      </c>
      <c r="T22" s="9" t="e">
        <f>#REF!</f>
        <v>#REF!</v>
      </c>
      <c r="V22" s="9" t="e">
        <f>#REF!</f>
        <v>#REF!</v>
      </c>
      <c r="W22" s="9" t="e">
        <f>#REF!</f>
        <v>#REF!</v>
      </c>
      <c r="X22" s="9" t="e">
        <f>#REF!</f>
        <v>#REF!</v>
      </c>
      <c r="Z22" s="9" t="e">
        <f>#REF!</f>
        <v>#REF!</v>
      </c>
      <c r="AA22" s="9" t="e">
        <f>#REF!</f>
        <v>#REF!</v>
      </c>
      <c r="AB22" s="9" t="e">
        <f>#REF!</f>
        <v>#REF!</v>
      </c>
      <c r="AD22" s="3">
        <v>213.03267367657932</v>
      </c>
      <c r="AE22" s="3">
        <v>4.1955368508425011</v>
      </c>
      <c r="AF22" s="3">
        <v>185</v>
      </c>
      <c r="AG22" s="3">
        <v>-162</v>
      </c>
      <c r="AH22" s="3">
        <v>89</v>
      </c>
      <c r="AI22" s="3">
        <v>-123</v>
      </c>
      <c r="AJ22" s="3">
        <v>208.64541676491638</v>
      </c>
    </row>
    <row r="23" spans="2:36" x14ac:dyDescent="0.3">
      <c r="B23" s="102" t="s">
        <v>47</v>
      </c>
      <c r="C23" s="106" t="e">
        <f>#REF!</f>
        <v>#REF!</v>
      </c>
      <c r="D23" s="106" t="e">
        <f>#REF!</f>
        <v>#REF!</v>
      </c>
      <c r="E23" s="106" t="e">
        <f>#REF!</f>
        <v>#REF!</v>
      </c>
      <c r="G23" s="106" t="e">
        <f>#REF!</f>
        <v>#REF!</v>
      </c>
      <c r="H23" s="106" t="e">
        <f>#REF!</f>
        <v>#REF!</v>
      </c>
      <c r="I23" s="106" t="e">
        <f>#REF!</f>
        <v>#REF!</v>
      </c>
      <c r="K23" s="106" t="e">
        <f>#REF!</f>
        <v>#REF!</v>
      </c>
      <c r="L23" s="106" t="e">
        <f>#REF!</f>
        <v>#REF!</v>
      </c>
      <c r="M23" s="106" t="e">
        <f>#REF!</f>
        <v>#REF!</v>
      </c>
      <c r="O23" s="106" t="e">
        <f>#REF!</f>
        <v>#REF!</v>
      </c>
      <c r="P23" s="106" t="e">
        <f>#REF!</f>
        <v>#REF!</v>
      </c>
      <c r="Q23" s="106" t="e">
        <f>#REF!</f>
        <v>#REF!</v>
      </c>
      <c r="R23" s="106" t="e">
        <f>#REF!</f>
        <v>#REF!</v>
      </c>
      <c r="S23" s="106" t="e">
        <f>#REF!</f>
        <v>#REF!</v>
      </c>
      <c r="T23" s="106" t="e">
        <f>#REF!</f>
        <v>#REF!</v>
      </c>
      <c r="V23" s="106" t="e">
        <f>#REF!</f>
        <v>#REF!</v>
      </c>
      <c r="W23" s="106" t="e">
        <f>#REF!</f>
        <v>#REF!</v>
      </c>
      <c r="X23" s="106" t="e">
        <f>#REF!</f>
        <v>#REF!</v>
      </c>
      <c r="Z23" s="106" t="e">
        <f>#REF!</f>
        <v>#REF!</v>
      </c>
      <c r="AA23" s="106" t="e">
        <f>#REF!</f>
        <v>#REF!</v>
      </c>
      <c r="AB23" s="106" t="e">
        <f>#REF!</f>
        <v>#REF!</v>
      </c>
      <c r="AD23" s="3">
        <v>316.85429719188903</v>
      </c>
      <c r="AE23" s="3">
        <v>-696.94417758402233</v>
      </c>
      <c r="AF23" s="3">
        <v>245</v>
      </c>
      <c r="AG23" s="3">
        <v>-168</v>
      </c>
      <c r="AH23" s="3">
        <v>460</v>
      </c>
      <c r="AI23" s="3">
        <v>-262</v>
      </c>
      <c r="AJ23" s="3">
        <v>463.88600936560886</v>
      </c>
    </row>
    <row r="24" spans="2:36" x14ac:dyDescent="0.3">
      <c r="B24" s="8" t="s">
        <v>232</v>
      </c>
      <c r="C24" s="9" t="e">
        <f>#REF!</f>
        <v>#REF!</v>
      </c>
      <c r="D24" s="9" t="e">
        <f>#REF!</f>
        <v>#REF!</v>
      </c>
      <c r="E24" s="9" t="e">
        <f>#REF!</f>
        <v>#REF!</v>
      </c>
      <c r="G24" s="9" t="e">
        <f>#REF!</f>
        <v>#REF!</v>
      </c>
      <c r="H24" s="9" t="e">
        <f>#REF!</f>
        <v>#REF!</v>
      </c>
      <c r="I24" s="9" t="e">
        <f>#REF!</f>
        <v>#REF!</v>
      </c>
      <c r="K24" s="9" t="e">
        <f>#REF!</f>
        <v>#REF!</v>
      </c>
      <c r="L24" s="9" t="e">
        <f>#REF!</f>
        <v>#REF!</v>
      </c>
      <c r="M24" s="9" t="e">
        <f>#REF!</f>
        <v>#REF!</v>
      </c>
      <c r="O24" s="9" t="e">
        <f>#REF!</f>
        <v>#REF!</v>
      </c>
      <c r="P24" s="9" t="e">
        <f>#REF!</f>
        <v>#REF!</v>
      </c>
      <c r="Q24" s="9" t="e">
        <f>#REF!</f>
        <v>#REF!</v>
      </c>
      <c r="R24" s="9" t="e">
        <f>#REF!</f>
        <v>#REF!</v>
      </c>
      <c r="S24" s="9" t="e">
        <f>#REF!</f>
        <v>#REF!</v>
      </c>
      <c r="T24" s="9" t="e">
        <f>#REF!</f>
        <v>#REF!</v>
      </c>
      <c r="V24" s="9" t="e">
        <f>#REF!</f>
        <v>#REF!</v>
      </c>
      <c r="W24" s="9" t="e">
        <f>#REF!</f>
        <v>#REF!</v>
      </c>
      <c r="X24" s="9" t="e">
        <f>#REF!</f>
        <v>#REF!</v>
      </c>
      <c r="Z24" s="9" t="e">
        <f>#REF!</f>
        <v>#REF!</v>
      </c>
      <c r="AA24" s="9" t="e">
        <f>#REF!</f>
        <v>#REF!</v>
      </c>
      <c r="AB24" s="9" t="e">
        <f>#REF!</f>
        <v>#REF!</v>
      </c>
      <c r="AD24" s="3">
        <v>3.5210000000000008</v>
      </c>
      <c r="AE24" s="3">
        <v>9.7639999999999993</v>
      </c>
      <c r="AF24" s="3">
        <v>10</v>
      </c>
      <c r="AG24" s="3">
        <v>-23</v>
      </c>
      <c r="AH24" s="3">
        <v>2</v>
      </c>
      <c r="AI24" s="3">
        <v>-27</v>
      </c>
      <c r="AJ24" s="3">
        <v>3.1179999999999986</v>
      </c>
    </row>
    <row r="25" spans="2:36" x14ac:dyDescent="0.3">
      <c r="B25" s="8" t="s">
        <v>233</v>
      </c>
      <c r="C25" s="9" t="e">
        <f>#REF!</f>
        <v>#REF!</v>
      </c>
      <c r="D25" s="9" t="e">
        <f>#REF!</f>
        <v>#REF!</v>
      </c>
      <c r="E25" s="9" t="e">
        <f>#REF!</f>
        <v>#REF!</v>
      </c>
      <c r="G25" s="9" t="e">
        <f>#REF!</f>
        <v>#REF!</v>
      </c>
      <c r="H25" s="9" t="e">
        <f>#REF!</f>
        <v>#REF!</v>
      </c>
      <c r="I25" s="9" t="e">
        <f>#REF!</f>
        <v>#REF!</v>
      </c>
      <c r="K25" s="9" t="e">
        <f>#REF!</f>
        <v>#REF!</v>
      </c>
      <c r="L25" s="9" t="e">
        <f>#REF!</f>
        <v>#REF!</v>
      </c>
      <c r="M25" s="9" t="e">
        <f>#REF!</f>
        <v>#REF!</v>
      </c>
      <c r="O25" s="9" t="e">
        <f>#REF!</f>
        <v>#REF!</v>
      </c>
      <c r="P25" s="9" t="e">
        <f>#REF!</f>
        <v>#REF!</v>
      </c>
      <c r="Q25" s="9" t="e">
        <f>#REF!</f>
        <v>#REF!</v>
      </c>
      <c r="R25" s="9" t="e">
        <f>#REF!</f>
        <v>#REF!</v>
      </c>
      <c r="S25" s="9" t="e">
        <f>#REF!</f>
        <v>#REF!</v>
      </c>
      <c r="T25" s="9" t="e">
        <f>#REF!</f>
        <v>#REF!</v>
      </c>
      <c r="V25" s="9" t="e">
        <f>#REF!</f>
        <v>#REF!</v>
      </c>
      <c r="W25" s="9" t="e">
        <f>#REF!</f>
        <v>#REF!</v>
      </c>
      <c r="X25" s="9" t="e">
        <f>#REF!</f>
        <v>#REF!</v>
      </c>
      <c r="Z25" s="9" t="e">
        <f>#REF!</f>
        <v>#REF!</v>
      </c>
      <c r="AA25" s="9" t="e">
        <f>#REF!</f>
        <v>#REF!</v>
      </c>
      <c r="AB25" s="9" t="e">
        <f>#REF!</f>
        <v>#REF!</v>
      </c>
      <c r="AD25" s="3">
        <v>0</v>
      </c>
      <c r="AE25" s="3">
        <v>0</v>
      </c>
      <c r="AF25" s="3">
        <v>5</v>
      </c>
      <c r="AG25" s="3">
        <v>-5</v>
      </c>
      <c r="AH25" s="3">
        <v>5</v>
      </c>
      <c r="AI25" s="3">
        <v>-5</v>
      </c>
      <c r="AJ25" s="3">
        <v>0</v>
      </c>
    </row>
    <row r="26" spans="2:36" x14ac:dyDescent="0.3">
      <c r="B26" s="102" t="s">
        <v>5</v>
      </c>
      <c r="C26" s="106" t="e">
        <f>#REF!</f>
        <v>#REF!</v>
      </c>
      <c r="D26" s="106" t="e">
        <f>#REF!</f>
        <v>#REF!</v>
      </c>
      <c r="E26" s="106" t="e">
        <f>#REF!</f>
        <v>#REF!</v>
      </c>
      <c r="G26" s="106" t="e">
        <f>#REF!</f>
        <v>#REF!</v>
      </c>
      <c r="H26" s="106" t="e">
        <f>#REF!</f>
        <v>#REF!</v>
      </c>
      <c r="I26" s="106" t="e">
        <f>#REF!</f>
        <v>#REF!</v>
      </c>
      <c r="K26" s="106" t="e">
        <f>#REF!</f>
        <v>#REF!</v>
      </c>
      <c r="L26" s="106" t="e">
        <f>#REF!</f>
        <v>#REF!</v>
      </c>
      <c r="M26" s="106" t="e">
        <f>#REF!</f>
        <v>#REF!</v>
      </c>
      <c r="O26" s="106" t="e">
        <f>#REF!</f>
        <v>#REF!</v>
      </c>
      <c r="P26" s="106" t="e">
        <f>#REF!</f>
        <v>#REF!</v>
      </c>
      <c r="Q26" s="106" t="e">
        <f>#REF!</f>
        <v>#REF!</v>
      </c>
      <c r="R26" s="106" t="e">
        <f>#REF!</f>
        <v>#REF!</v>
      </c>
      <c r="S26" s="106" t="e">
        <f>#REF!</f>
        <v>#REF!</v>
      </c>
      <c r="T26" s="106" t="e">
        <f>#REF!</f>
        <v>#REF!</v>
      </c>
      <c r="V26" s="106" t="e">
        <f>#REF!</f>
        <v>#REF!</v>
      </c>
      <c r="W26" s="106" t="e">
        <f>#REF!</f>
        <v>#REF!</v>
      </c>
      <c r="X26" s="106" t="e">
        <f>#REF!</f>
        <v>#REF!</v>
      </c>
      <c r="Z26" s="106" t="e">
        <f>#REF!</f>
        <v>#REF!</v>
      </c>
      <c r="AA26" s="106" t="e">
        <f>#REF!</f>
        <v>#REF!</v>
      </c>
      <c r="AB26" s="106" t="e">
        <f>#REF!</f>
        <v>#REF!</v>
      </c>
      <c r="AD26" s="3">
        <v>319.37529719188905</v>
      </c>
      <c r="AE26" s="3">
        <v>-687.18017758402243</v>
      </c>
      <c r="AF26" s="3">
        <v>260</v>
      </c>
      <c r="AG26" s="3">
        <v>-196</v>
      </c>
      <c r="AH26" s="3">
        <v>467</v>
      </c>
      <c r="AI26" s="3">
        <v>-294</v>
      </c>
      <c r="AJ26" s="3">
        <v>472.00400936560885</v>
      </c>
    </row>
    <row r="29" spans="2:36" x14ac:dyDescent="0.3">
      <c r="B29" s="2" t="s">
        <v>93</v>
      </c>
      <c r="C29" s="9" t="e">
        <f>#REF!</f>
        <v>#REF!</v>
      </c>
      <c r="D29" s="9" t="e">
        <f>#REF!</f>
        <v>#REF!</v>
      </c>
      <c r="E29" s="9" t="e">
        <f>#REF!</f>
        <v>#REF!</v>
      </c>
      <c r="G29" s="9" t="e">
        <f>#REF!</f>
        <v>#REF!</v>
      </c>
      <c r="H29" s="9" t="e">
        <f>#REF!</f>
        <v>#REF!</v>
      </c>
      <c r="I29" s="9" t="e">
        <f>#REF!</f>
        <v>#REF!</v>
      </c>
      <c r="K29" s="9" t="e">
        <f>#REF!</f>
        <v>#REF!</v>
      </c>
      <c r="L29" s="9" t="e">
        <f>#REF!</f>
        <v>#REF!</v>
      </c>
      <c r="M29" s="9" t="e">
        <f>#REF!</f>
        <v>#REF!</v>
      </c>
      <c r="O29" s="9" t="e">
        <f>#REF!</f>
        <v>#REF!</v>
      </c>
      <c r="P29" s="9" t="e">
        <f>#REF!</f>
        <v>#REF!</v>
      </c>
      <c r="Q29" s="9" t="e">
        <f>#REF!</f>
        <v>#REF!</v>
      </c>
      <c r="R29" s="9" t="e">
        <f>#REF!</f>
        <v>#REF!</v>
      </c>
      <c r="S29" s="9" t="e">
        <f>#REF!</f>
        <v>#REF!</v>
      </c>
      <c r="T29" s="9" t="e">
        <f>#REF!</f>
        <v>#REF!</v>
      </c>
      <c r="V29" s="9" t="e">
        <f>#REF!</f>
        <v>#REF!</v>
      </c>
      <c r="W29" s="9" t="e">
        <f>#REF!</f>
        <v>#REF!</v>
      </c>
      <c r="X29" s="9" t="e">
        <f>#REF!</f>
        <v>#REF!</v>
      </c>
      <c r="Z29" s="9" t="e">
        <f>#REF!</f>
        <v>#REF!</v>
      </c>
      <c r="AA29" s="9" t="e">
        <f>#REF!</f>
        <v>#REF!</v>
      </c>
      <c r="AB29" s="9" t="e">
        <f>#REF!</f>
        <v>#REF!</v>
      </c>
      <c r="AD29" s="3">
        <v>-1334.5239999999999</v>
      </c>
      <c r="AE29" s="3">
        <v>-413.63600000000042</v>
      </c>
      <c r="AF29" s="3">
        <v>-2319</v>
      </c>
      <c r="AG29" s="3">
        <v>7827</v>
      </c>
      <c r="AH29" s="3">
        <v>-3908</v>
      </c>
      <c r="AI29" s="3">
        <v>12499</v>
      </c>
      <c r="AJ29" s="3">
        <v>-6002</v>
      </c>
    </row>
    <row r="30" spans="2:36" x14ac:dyDescent="0.3">
      <c r="B30" s="110" t="s">
        <v>3</v>
      </c>
      <c r="C30" s="106" t="e">
        <f>#REF!</f>
        <v>#REF!</v>
      </c>
      <c r="D30" s="106" t="e">
        <f>#REF!</f>
        <v>#REF!</v>
      </c>
      <c r="E30" s="106" t="e">
        <f>#REF!</f>
        <v>#REF!</v>
      </c>
      <c r="G30" s="106" t="e">
        <f>#REF!</f>
        <v>#REF!</v>
      </c>
      <c r="H30" s="106" t="e">
        <f>#REF!</f>
        <v>#REF!</v>
      </c>
      <c r="I30" s="106" t="e">
        <f>#REF!</f>
        <v>#REF!</v>
      </c>
      <c r="K30" s="106" t="e">
        <f>#REF!</f>
        <v>#REF!</v>
      </c>
      <c r="L30" s="106" t="e">
        <f>#REF!</f>
        <v>#REF!</v>
      </c>
      <c r="M30" s="106" t="e">
        <f>#REF!</f>
        <v>#REF!</v>
      </c>
      <c r="O30" s="106" t="e">
        <f>#REF!</f>
        <v>#REF!</v>
      </c>
      <c r="P30" s="106" t="e">
        <f>#REF!</f>
        <v>#REF!</v>
      </c>
      <c r="Q30" s="106" t="e">
        <f>#REF!</f>
        <v>#REF!</v>
      </c>
      <c r="R30" s="106" t="e">
        <f>#REF!</f>
        <v>#REF!</v>
      </c>
      <c r="S30" s="106" t="e">
        <f>#REF!</f>
        <v>#REF!</v>
      </c>
      <c r="T30" s="106" t="e">
        <f>#REF!</f>
        <v>#REF!</v>
      </c>
      <c r="V30" s="106" t="e">
        <f>#REF!</f>
        <v>#REF!</v>
      </c>
      <c r="W30" s="106" t="e">
        <f>#REF!</f>
        <v>#REF!</v>
      </c>
      <c r="X30" s="106" t="e">
        <f>#REF!</f>
        <v>#REF!</v>
      </c>
      <c r="Z30" s="106" t="e">
        <f>#REF!</f>
        <v>#REF!</v>
      </c>
      <c r="AA30" s="106" t="e">
        <f>#REF!</f>
        <v>#REF!</v>
      </c>
      <c r="AB30" s="106" t="e">
        <f>#REF!</f>
        <v>#REF!</v>
      </c>
      <c r="AD30" s="3">
        <v>-233</v>
      </c>
      <c r="AE30" s="3">
        <v>-170.5</v>
      </c>
      <c r="AF30" s="3">
        <v>-463</v>
      </c>
      <c r="AG30" s="3">
        <v>1461</v>
      </c>
      <c r="AH30" s="3">
        <v>-832.29899999999998</v>
      </c>
      <c r="AI30" s="3">
        <v>2345</v>
      </c>
      <c r="AJ30" s="3">
        <v>-1510</v>
      </c>
    </row>
    <row r="31" spans="2:36" x14ac:dyDescent="0.3">
      <c r="B31" s="2" t="s">
        <v>15</v>
      </c>
      <c r="C31" s="9" t="e">
        <f>#REF!</f>
        <v>#REF!</v>
      </c>
      <c r="D31" s="9" t="e">
        <f>#REF!</f>
        <v>#REF!</v>
      </c>
      <c r="E31" s="9" t="e">
        <f>#REF!</f>
        <v>#REF!</v>
      </c>
      <c r="G31" s="9" t="e">
        <f>#REF!</f>
        <v>#REF!</v>
      </c>
      <c r="H31" s="9" t="e">
        <f>#REF!</f>
        <v>#REF!</v>
      </c>
      <c r="I31" s="9" t="e">
        <f>#REF!</f>
        <v>#REF!</v>
      </c>
      <c r="K31" s="9" t="e">
        <f>#REF!</f>
        <v>#REF!</v>
      </c>
      <c r="L31" s="9" t="e">
        <f>#REF!</f>
        <v>#REF!</v>
      </c>
      <c r="M31" s="9" t="e">
        <f>#REF!</f>
        <v>#REF!</v>
      </c>
      <c r="O31" s="9" t="e">
        <f>#REF!</f>
        <v>#REF!</v>
      </c>
      <c r="P31" s="9" t="e">
        <f>#REF!</f>
        <v>#REF!</v>
      </c>
      <c r="Q31" s="9" t="e">
        <f>#REF!</f>
        <v>#REF!</v>
      </c>
      <c r="R31" s="9" t="e">
        <f>#REF!</f>
        <v>#REF!</v>
      </c>
      <c r="S31" s="9" t="e">
        <f>#REF!</f>
        <v>#REF!</v>
      </c>
      <c r="T31" s="9" t="e">
        <f>#REF!</f>
        <v>#REF!</v>
      </c>
      <c r="V31" s="9" t="e">
        <f>#REF!</f>
        <v>#REF!</v>
      </c>
      <c r="W31" s="9" t="e">
        <f>#REF!</f>
        <v>#REF!</v>
      </c>
      <c r="X31" s="9" t="e">
        <f>#REF!</f>
        <v>#REF!</v>
      </c>
      <c r="Z31" s="9" t="e">
        <f>#REF!</f>
        <v>#REF!</v>
      </c>
      <c r="AA31" s="9" t="e">
        <f>#REF!</f>
        <v>#REF!</v>
      </c>
      <c r="AB31" s="9" t="e">
        <f>#REF!</f>
        <v>#REF!</v>
      </c>
      <c r="AD31" s="3">
        <v>-47</v>
      </c>
      <c r="AE31" s="3">
        <v>-89</v>
      </c>
      <c r="AF31" s="3">
        <v>-103</v>
      </c>
      <c r="AG31" s="3">
        <v>399</v>
      </c>
      <c r="AH31" s="3">
        <v>-155</v>
      </c>
      <c r="AI31" s="3">
        <v>599</v>
      </c>
      <c r="AJ31" s="3">
        <v>-206</v>
      </c>
    </row>
    <row r="32" spans="2:36" x14ac:dyDescent="0.3">
      <c r="B32" s="110" t="s">
        <v>4</v>
      </c>
      <c r="C32" s="106" t="e">
        <f>#REF!</f>
        <v>#REF!</v>
      </c>
      <c r="D32" s="106" t="e">
        <f>#REF!</f>
        <v>#REF!</v>
      </c>
      <c r="E32" s="106" t="e">
        <f>#REF!</f>
        <v>#REF!</v>
      </c>
      <c r="G32" s="106" t="e">
        <f>#REF!</f>
        <v>#REF!</v>
      </c>
      <c r="H32" s="106" t="e">
        <f>#REF!</f>
        <v>#REF!</v>
      </c>
      <c r="I32" s="106" t="e">
        <f>#REF!</f>
        <v>#REF!</v>
      </c>
      <c r="K32" s="106" t="e">
        <f>#REF!</f>
        <v>#REF!</v>
      </c>
      <c r="L32" s="106" t="e">
        <f>#REF!</f>
        <v>#REF!</v>
      </c>
      <c r="M32" s="106" t="e">
        <f>#REF!</f>
        <v>#REF!</v>
      </c>
      <c r="O32" s="106" t="e">
        <f>#REF!</f>
        <v>#REF!</v>
      </c>
      <c r="P32" s="106" t="e">
        <f>#REF!</f>
        <v>#REF!</v>
      </c>
      <c r="Q32" s="106" t="e">
        <f>#REF!</f>
        <v>#REF!</v>
      </c>
      <c r="R32" s="106" t="e">
        <f>#REF!</f>
        <v>#REF!</v>
      </c>
      <c r="S32" s="106" t="e">
        <f>#REF!</f>
        <v>#REF!</v>
      </c>
      <c r="T32" s="106" t="e">
        <f>#REF!</f>
        <v>#REF!</v>
      </c>
      <c r="V32" s="106" t="e">
        <f>#REF!</f>
        <v>#REF!</v>
      </c>
      <c r="W32" s="106" t="e">
        <f>#REF!</f>
        <v>#REF!</v>
      </c>
      <c r="X32" s="106" t="e">
        <f>#REF!</f>
        <v>#REF!</v>
      </c>
      <c r="Z32" s="106" t="e">
        <f>#REF!</f>
        <v>#REF!</v>
      </c>
      <c r="AA32" s="106" t="e">
        <f>#REF!</f>
        <v>#REF!</v>
      </c>
      <c r="AB32" s="106" t="e">
        <f>#REF!</f>
        <v>#REF!</v>
      </c>
      <c r="AD32" s="3">
        <v>-280</v>
      </c>
      <c r="AE32" s="3">
        <v>-259.5</v>
      </c>
      <c r="AF32" s="3">
        <v>-566</v>
      </c>
      <c r="AG32" s="3">
        <v>1860</v>
      </c>
      <c r="AH32" s="3">
        <v>-987.29899999999998</v>
      </c>
      <c r="AI32" s="3">
        <v>2944</v>
      </c>
      <c r="AJ32" s="3">
        <v>-1717</v>
      </c>
    </row>
    <row r="33" spans="2:36" x14ac:dyDescent="0.3">
      <c r="B33" s="2" t="s">
        <v>155</v>
      </c>
      <c r="C33" s="9" t="e">
        <f>#REF!</f>
        <v>#REF!</v>
      </c>
      <c r="D33" s="9" t="e">
        <f>#REF!</f>
        <v>#REF!</v>
      </c>
      <c r="E33" s="9" t="e">
        <f>#REF!</f>
        <v>#REF!</v>
      </c>
      <c r="G33" s="9" t="e">
        <f>#REF!</f>
        <v>#REF!</v>
      </c>
      <c r="H33" s="9" t="e">
        <f>#REF!</f>
        <v>#REF!</v>
      </c>
      <c r="I33" s="9" t="e">
        <f>#REF!</f>
        <v>#REF!</v>
      </c>
      <c r="K33" s="9" t="e">
        <f>#REF!</f>
        <v>#REF!</v>
      </c>
      <c r="L33" s="9" t="e">
        <f>#REF!</f>
        <v>#REF!</v>
      </c>
      <c r="M33" s="9" t="e">
        <f>#REF!</f>
        <v>#REF!</v>
      </c>
      <c r="O33" s="9" t="e">
        <f>#REF!</f>
        <v>#REF!</v>
      </c>
      <c r="P33" s="9" t="e">
        <f>#REF!</f>
        <v>#REF!</v>
      </c>
      <c r="Q33" s="9" t="e">
        <f>#REF!</f>
        <v>#REF!</v>
      </c>
      <c r="R33" s="9" t="e">
        <f>#REF!</f>
        <v>#REF!</v>
      </c>
      <c r="S33" s="9" t="e">
        <f>#REF!</f>
        <v>#REF!</v>
      </c>
      <c r="T33" s="9" t="e">
        <f>#REF!</f>
        <v>#REF!</v>
      </c>
      <c r="V33" s="9" t="e">
        <f>#REF!</f>
        <v>#REF!</v>
      </c>
      <c r="W33" s="9" t="e">
        <f>#REF!</f>
        <v>#REF!</v>
      </c>
      <c r="X33" s="9" t="e">
        <f>#REF!</f>
        <v>#REF!</v>
      </c>
      <c r="Z33" s="9" t="e">
        <f>#REF!</f>
        <v>#REF!</v>
      </c>
      <c r="AA33" s="9" t="e">
        <f>#REF!</f>
        <v>#REF!</v>
      </c>
      <c r="AB33" s="9" t="e">
        <f>#REF!</f>
        <v>#REF!</v>
      </c>
      <c r="AD33" s="3">
        <v>0</v>
      </c>
      <c r="AE33" s="3">
        <v>0</v>
      </c>
      <c r="AF33" s="3">
        <v>111</v>
      </c>
      <c r="AG33" s="3">
        <v>-244</v>
      </c>
      <c r="AH33" s="3">
        <v>99</v>
      </c>
      <c r="AI33" s="3">
        <v>-242</v>
      </c>
      <c r="AJ33" s="3">
        <v>517</v>
      </c>
    </row>
    <row r="34" spans="2:36" x14ac:dyDescent="0.3">
      <c r="B34" s="2" t="s">
        <v>252</v>
      </c>
      <c r="C34" s="9" t="e">
        <f>#REF!</f>
        <v>#REF!</v>
      </c>
      <c r="D34" s="9" t="e">
        <f>#REF!</f>
        <v>#REF!</v>
      </c>
      <c r="E34" s="9" t="e">
        <f>#REF!</f>
        <v>#REF!</v>
      </c>
      <c r="G34" s="9" t="e">
        <f>#REF!</f>
        <v>#REF!</v>
      </c>
      <c r="H34" s="9" t="e">
        <f>#REF!</f>
        <v>#REF!</v>
      </c>
      <c r="I34" s="9" t="e">
        <f>#REF!</f>
        <v>#REF!</v>
      </c>
      <c r="K34" s="9" t="e">
        <f>#REF!</f>
        <v>#REF!</v>
      </c>
      <c r="L34" s="9" t="e">
        <f>#REF!</f>
        <v>#REF!</v>
      </c>
      <c r="M34" s="9" t="e">
        <f>#REF!</f>
        <v>#REF!</v>
      </c>
      <c r="O34" s="9" t="e">
        <f>#REF!</f>
        <v>#REF!</v>
      </c>
      <c r="P34" s="9" t="e">
        <f>#REF!</f>
        <v>#REF!</v>
      </c>
      <c r="Q34" s="9" t="e">
        <f>#REF!</f>
        <v>#REF!</v>
      </c>
      <c r="R34" s="9" t="e">
        <f>#REF!</f>
        <v>#REF!</v>
      </c>
      <c r="S34" s="9" t="e">
        <f>#REF!</f>
        <v>#REF!</v>
      </c>
      <c r="T34" s="9" t="e">
        <f>#REF!</f>
        <v>#REF!</v>
      </c>
      <c r="V34" s="9" t="e">
        <f>#REF!</f>
        <v>#REF!</v>
      </c>
      <c r="W34" s="9" t="e">
        <f>#REF!</f>
        <v>#REF!</v>
      </c>
      <c r="X34" s="9" t="e">
        <f>#REF!</f>
        <v>#REF!</v>
      </c>
      <c r="Z34" s="9" t="e">
        <f>#REF!</f>
        <v>#REF!</v>
      </c>
      <c r="AA34" s="9" t="e">
        <f>#REF!</f>
        <v>#REF!</v>
      </c>
      <c r="AB34" s="9" t="e">
        <f>#REF!</f>
        <v>#REF!</v>
      </c>
      <c r="AD34" s="3"/>
      <c r="AE34" s="3"/>
      <c r="AF34" s="3">
        <v>-107</v>
      </c>
      <c r="AG34" s="3">
        <v>107</v>
      </c>
      <c r="AH34" s="3">
        <v>-107</v>
      </c>
      <c r="AI34" s="3">
        <v>107</v>
      </c>
      <c r="AJ34" s="3">
        <v>-107</v>
      </c>
    </row>
    <row r="35" spans="2:36" x14ac:dyDescent="0.3">
      <c r="B35" s="2" t="s">
        <v>257</v>
      </c>
      <c r="C35" s="9" t="e">
        <f>#REF!</f>
        <v>#REF!</v>
      </c>
      <c r="D35" s="9" t="e">
        <f>#REF!</f>
        <v>#REF!</v>
      </c>
      <c r="E35" s="9" t="e">
        <f>#REF!</f>
        <v>#REF!</v>
      </c>
      <c r="G35" s="9" t="e">
        <f>#REF!</f>
        <v>#REF!</v>
      </c>
      <c r="H35" s="9" t="e">
        <f>#REF!</f>
        <v>#REF!</v>
      </c>
      <c r="I35" s="9" t="e">
        <f>#REF!</f>
        <v>#REF!</v>
      </c>
      <c r="K35" s="9" t="e">
        <f>#REF!</f>
        <v>#REF!</v>
      </c>
      <c r="L35" s="9" t="e">
        <f>#REF!</f>
        <v>#REF!</v>
      </c>
      <c r="M35" s="9" t="e">
        <f>#REF!</f>
        <v>#REF!</v>
      </c>
      <c r="O35" s="9" t="e">
        <f>#REF!</f>
        <v>#REF!</v>
      </c>
      <c r="P35" s="9" t="e">
        <f>#REF!</f>
        <v>#REF!</v>
      </c>
      <c r="Q35" s="9" t="e">
        <f>#REF!</f>
        <v>#REF!</v>
      </c>
      <c r="R35" s="9" t="e">
        <f>#REF!</f>
        <v>#REF!</v>
      </c>
      <c r="S35" s="9" t="e">
        <f>#REF!</f>
        <v>#REF!</v>
      </c>
      <c r="T35" s="9" t="e">
        <f>#REF!</f>
        <v>#REF!</v>
      </c>
      <c r="V35" s="9" t="e">
        <f>#REF!</f>
        <v>#REF!</v>
      </c>
      <c r="W35" s="9" t="e">
        <f>#REF!</f>
        <v>#REF!</v>
      </c>
      <c r="X35" s="9" t="e">
        <f>#REF!</f>
        <v>#REF!</v>
      </c>
      <c r="Z35" s="9" t="e">
        <f>#REF!</f>
        <v>#REF!</v>
      </c>
      <c r="AA35" s="9" t="e">
        <f>#REF!</f>
        <v>#REF!</v>
      </c>
      <c r="AB35" s="9" t="e">
        <f>#REF!</f>
        <v>#REF!</v>
      </c>
      <c r="AD35" s="3">
        <v>-70</v>
      </c>
      <c r="AE35" s="3">
        <v>0</v>
      </c>
      <c r="AF35" s="3">
        <v>-70</v>
      </c>
      <c r="AG35" s="3">
        <v>0</v>
      </c>
      <c r="AH35" s="3">
        <v>4</v>
      </c>
      <c r="AI35" s="3">
        <v>-74</v>
      </c>
      <c r="AJ35" s="3">
        <v>27</v>
      </c>
    </row>
    <row r="36" spans="2:36" x14ac:dyDescent="0.3">
      <c r="B36" s="110" t="s">
        <v>45</v>
      </c>
      <c r="C36" s="106" t="e">
        <f>#REF!</f>
        <v>#REF!</v>
      </c>
      <c r="D36" s="106" t="e">
        <f>#REF!</f>
        <v>#REF!</v>
      </c>
      <c r="E36" s="106" t="e">
        <f>#REF!</f>
        <v>#REF!</v>
      </c>
      <c r="G36" s="106" t="e">
        <f>#REF!</f>
        <v>#REF!</v>
      </c>
      <c r="H36" s="106" t="e">
        <f>#REF!</f>
        <v>#REF!</v>
      </c>
      <c r="I36" s="106" t="e">
        <f>#REF!</f>
        <v>#REF!</v>
      </c>
      <c r="K36" s="106" t="e">
        <f>#REF!</f>
        <v>#REF!</v>
      </c>
      <c r="L36" s="106" t="e">
        <f>#REF!</f>
        <v>#REF!</v>
      </c>
      <c r="M36" s="106" t="e">
        <f>#REF!</f>
        <v>#REF!</v>
      </c>
      <c r="O36" s="106" t="e">
        <f>#REF!</f>
        <v>#REF!</v>
      </c>
      <c r="P36" s="106" t="e">
        <f>#REF!</f>
        <v>#REF!</v>
      </c>
      <c r="Q36" s="106" t="e">
        <f>#REF!</f>
        <v>#REF!</v>
      </c>
      <c r="R36" s="106" t="e">
        <f>#REF!</f>
        <v>#REF!</v>
      </c>
      <c r="S36" s="106" t="e">
        <f>#REF!</f>
        <v>#REF!</v>
      </c>
      <c r="T36" s="106" t="e">
        <f>#REF!</f>
        <v>#REF!</v>
      </c>
      <c r="V36" s="106" t="e">
        <f>#REF!</f>
        <v>#REF!</v>
      </c>
      <c r="W36" s="106" t="e">
        <f>#REF!</f>
        <v>#REF!</v>
      </c>
      <c r="X36" s="106" t="e">
        <f>#REF!</f>
        <v>#REF!</v>
      </c>
      <c r="Z36" s="106" t="e">
        <f>#REF!</f>
        <v>#REF!</v>
      </c>
      <c r="AA36" s="106" t="e">
        <f>#REF!</f>
        <v>#REF!</v>
      </c>
      <c r="AB36" s="106" t="e">
        <f>#REF!</f>
        <v>#REF!</v>
      </c>
      <c r="AD36" s="3">
        <v>-350</v>
      </c>
      <c r="AE36" s="3">
        <v>-259.5</v>
      </c>
      <c r="AF36" s="3">
        <v>-632</v>
      </c>
      <c r="AG36" s="3">
        <v>1723</v>
      </c>
      <c r="AH36" s="3">
        <v>-991.29899999999998</v>
      </c>
      <c r="AI36" s="3">
        <v>2735</v>
      </c>
      <c r="AJ36" s="3">
        <v>-1280</v>
      </c>
    </row>
    <row r="37" spans="2:36" x14ac:dyDescent="0.3">
      <c r="B37" s="110" t="s">
        <v>42</v>
      </c>
      <c r="C37" s="106" t="e">
        <f>#REF!</f>
        <v>#REF!</v>
      </c>
      <c r="D37" s="106" t="e">
        <f>#REF!</f>
        <v>#REF!</v>
      </c>
      <c r="E37" s="106" t="e">
        <f>#REF!</f>
        <v>#REF!</v>
      </c>
      <c r="G37" s="106" t="e">
        <f>#REF!</f>
        <v>#REF!</v>
      </c>
      <c r="H37" s="106" t="e">
        <f>#REF!</f>
        <v>#REF!</v>
      </c>
      <c r="I37" s="106" t="e">
        <f>#REF!</f>
        <v>#REF!</v>
      </c>
      <c r="K37" s="106" t="e">
        <f>#REF!</f>
        <v>#REF!</v>
      </c>
      <c r="L37" s="106" t="e">
        <f>#REF!</f>
        <v>#REF!</v>
      </c>
      <c r="M37" s="106" t="e">
        <f>#REF!</f>
        <v>#REF!</v>
      </c>
      <c r="O37" s="106" t="e">
        <f>#REF!</f>
        <v>#REF!</v>
      </c>
      <c r="P37" s="106" t="e">
        <f>#REF!</f>
        <v>#REF!</v>
      </c>
      <c r="Q37" s="106" t="e">
        <f>#REF!</f>
        <v>#REF!</v>
      </c>
      <c r="R37" s="106" t="e">
        <f>#REF!</f>
        <v>#REF!</v>
      </c>
      <c r="S37" s="106" t="e">
        <f>#REF!</f>
        <v>#REF!</v>
      </c>
      <c r="T37" s="106" t="e">
        <f>#REF!</f>
        <v>#REF!</v>
      </c>
      <c r="V37" s="106" t="e">
        <f>#REF!</f>
        <v>#REF!</v>
      </c>
      <c r="W37" s="106" t="e">
        <f>#REF!</f>
        <v>#REF!</v>
      </c>
      <c r="X37" s="106" t="e">
        <f>#REF!</f>
        <v>#REF!</v>
      </c>
      <c r="Z37" s="106" t="e">
        <f>#REF!</f>
        <v>#REF!</v>
      </c>
      <c r="AA37" s="106" t="e">
        <f>#REF!</f>
        <v>#REF!</v>
      </c>
      <c r="AB37" s="106" t="e">
        <f>#REF!</f>
        <v>#REF!</v>
      </c>
      <c r="AD37" s="3">
        <v>-165.28799999999995</v>
      </c>
      <c r="AE37" s="3">
        <v>-54</v>
      </c>
      <c r="AF37" s="3">
        <v>-236.11699999999996</v>
      </c>
      <c r="AG37" s="3">
        <v>499</v>
      </c>
      <c r="AH37" s="3">
        <v>-309.71099999999996</v>
      </c>
      <c r="AI37" s="3">
        <v>764.05099999999993</v>
      </c>
      <c r="AJ37" s="3">
        <v>239.5</v>
      </c>
    </row>
    <row r="38" spans="2:36" x14ac:dyDescent="0.3">
      <c r="B38" s="2" t="s">
        <v>155</v>
      </c>
      <c r="C38" s="9" t="e">
        <f>#REF!</f>
        <v>#REF!</v>
      </c>
      <c r="D38" s="9" t="e">
        <f>#REF!</f>
        <v>#REF!</v>
      </c>
      <c r="E38" s="9" t="e">
        <f>#REF!</f>
        <v>#REF!</v>
      </c>
      <c r="G38" s="9" t="e">
        <f>#REF!</f>
        <v>#REF!</v>
      </c>
      <c r="H38" s="9" t="e">
        <f>#REF!</f>
        <v>#REF!</v>
      </c>
      <c r="I38" s="9" t="e">
        <f>#REF!</f>
        <v>#REF!</v>
      </c>
      <c r="K38" s="9" t="e">
        <f>#REF!</f>
        <v>#REF!</v>
      </c>
      <c r="L38" s="9" t="e">
        <f>#REF!</f>
        <v>#REF!</v>
      </c>
      <c r="M38" s="9" t="e">
        <f>#REF!</f>
        <v>#REF!</v>
      </c>
      <c r="O38" s="9" t="e">
        <f>#REF!</f>
        <v>#REF!</v>
      </c>
      <c r="P38" s="9" t="e">
        <f>#REF!</f>
        <v>#REF!</v>
      </c>
      <c r="Q38" s="9" t="e">
        <f>#REF!</f>
        <v>#REF!</v>
      </c>
      <c r="R38" s="9" t="e">
        <f>#REF!</f>
        <v>#REF!</v>
      </c>
      <c r="S38" s="9" t="e">
        <f>#REF!</f>
        <v>#REF!</v>
      </c>
      <c r="T38" s="9" t="e">
        <f>#REF!</f>
        <v>#REF!</v>
      </c>
      <c r="V38" s="9" t="e">
        <f>#REF!</f>
        <v>#REF!</v>
      </c>
      <c r="W38" s="9" t="e">
        <f>#REF!</f>
        <v>#REF!</v>
      </c>
      <c r="X38" s="9" t="e">
        <f>#REF!</f>
        <v>#REF!</v>
      </c>
      <c r="Z38" s="9" t="e">
        <f>#REF!</f>
        <v>#REF!</v>
      </c>
      <c r="AA38" s="9" t="e">
        <f>#REF!</f>
        <v>#REF!</v>
      </c>
      <c r="AB38" s="9" t="e">
        <f>#REF!</f>
        <v>#REF!</v>
      </c>
      <c r="AD38" s="3">
        <v>0</v>
      </c>
      <c r="AE38" s="3">
        <v>0</v>
      </c>
      <c r="AF38" s="3">
        <v>89</v>
      </c>
      <c r="AG38" s="3">
        <v>-195</v>
      </c>
      <c r="AH38" s="3">
        <v>75</v>
      </c>
      <c r="AI38" s="3">
        <v>-189</v>
      </c>
      <c r="AJ38" s="3">
        <v>393.91999999999996</v>
      </c>
    </row>
    <row r="39" spans="2:36" x14ac:dyDescent="0.3">
      <c r="B39" s="2" t="s">
        <v>252</v>
      </c>
      <c r="C39" s="9" t="e">
        <f>#REF!</f>
        <v>#REF!</v>
      </c>
      <c r="D39" s="9" t="e">
        <f>#REF!</f>
        <v>#REF!</v>
      </c>
      <c r="E39" s="9" t="e">
        <f>#REF!</f>
        <v>#REF!</v>
      </c>
      <c r="G39" s="9" t="e">
        <f>#REF!</f>
        <v>#REF!</v>
      </c>
      <c r="H39" s="9" t="e">
        <f>#REF!</f>
        <v>#REF!</v>
      </c>
      <c r="I39" s="9" t="e">
        <f>#REF!</f>
        <v>#REF!</v>
      </c>
      <c r="K39" s="9" t="e">
        <f>#REF!</f>
        <v>#REF!</v>
      </c>
      <c r="L39" s="9" t="e">
        <f>#REF!</f>
        <v>#REF!</v>
      </c>
      <c r="M39" s="9" t="e">
        <f>#REF!</f>
        <v>#REF!</v>
      </c>
      <c r="O39" s="9" t="e">
        <f>#REF!</f>
        <v>#REF!</v>
      </c>
      <c r="P39" s="9" t="e">
        <f>#REF!</f>
        <v>#REF!</v>
      </c>
      <c r="Q39" s="9" t="e">
        <f>#REF!</f>
        <v>#REF!</v>
      </c>
      <c r="R39" s="9" t="e">
        <f>#REF!</f>
        <v>#REF!</v>
      </c>
      <c r="S39" s="9" t="e">
        <f>#REF!</f>
        <v>#REF!</v>
      </c>
      <c r="T39" s="9" t="e">
        <f>#REF!</f>
        <v>#REF!</v>
      </c>
      <c r="V39" s="9" t="e">
        <f>#REF!</f>
        <v>#REF!</v>
      </c>
      <c r="W39" s="9" t="e">
        <f>#REF!</f>
        <v>#REF!</v>
      </c>
      <c r="X39" s="9" t="e">
        <f>#REF!</f>
        <v>#REF!</v>
      </c>
      <c r="Z39" s="9" t="e">
        <f>#REF!</f>
        <v>#REF!</v>
      </c>
      <c r="AA39" s="9" t="e">
        <f>#REF!</f>
        <v>#REF!</v>
      </c>
      <c r="AB39" s="9" t="e">
        <f>#REF!</f>
        <v>#REF!</v>
      </c>
      <c r="AD39" s="3"/>
      <c r="AE39" s="3"/>
      <c r="AF39" s="3">
        <v>-107</v>
      </c>
      <c r="AG39" s="3">
        <v>107</v>
      </c>
      <c r="AH39" s="3">
        <v>-107</v>
      </c>
      <c r="AI39" s="3">
        <v>107</v>
      </c>
      <c r="AJ39" s="3">
        <v>-107</v>
      </c>
    </row>
    <row r="40" spans="2:36" x14ac:dyDescent="0.3">
      <c r="B40" s="2" t="s">
        <v>246</v>
      </c>
      <c r="C40" s="9" t="e">
        <f>#REF!</f>
        <v>#REF!</v>
      </c>
      <c r="D40" s="9" t="e">
        <f>#REF!</f>
        <v>#REF!</v>
      </c>
      <c r="E40" s="9" t="e">
        <f>#REF!</f>
        <v>#REF!</v>
      </c>
      <c r="G40" s="9" t="e">
        <f>#REF!</f>
        <v>#REF!</v>
      </c>
      <c r="H40" s="9" t="e">
        <f>#REF!</f>
        <v>#REF!</v>
      </c>
      <c r="I40" s="9" t="e">
        <f>#REF!</f>
        <v>#REF!</v>
      </c>
      <c r="K40" s="9" t="e">
        <f>#REF!</f>
        <v>#REF!</v>
      </c>
      <c r="L40" s="9" t="e">
        <f>#REF!</f>
        <v>#REF!</v>
      </c>
      <c r="M40" s="9" t="e">
        <f>#REF!</f>
        <v>#REF!</v>
      </c>
      <c r="O40" s="9" t="e">
        <f>#REF!</f>
        <v>#REF!</v>
      </c>
      <c r="P40" s="9" t="e">
        <f>#REF!</f>
        <v>#REF!</v>
      </c>
      <c r="Q40" s="9" t="e">
        <f>#REF!</f>
        <v>#REF!</v>
      </c>
      <c r="R40" s="9" t="e">
        <f>#REF!</f>
        <v>#REF!</v>
      </c>
      <c r="S40" s="9" t="e">
        <f>#REF!</f>
        <v>#REF!</v>
      </c>
      <c r="T40" s="9" t="e">
        <f>#REF!</f>
        <v>#REF!</v>
      </c>
      <c r="V40" s="9" t="e">
        <f>#REF!</f>
        <v>#REF!</v>
      </c>
      <c r="W40" s="9" t="e">
        <f>#REF!</f>
        <v>#REF!</v>
      </c>
      <c r="X40" s="9" t="e">
        <f>#REF!</f>
        <v>#REF!</v>
      </c>
      <c r="Z40" s="9" t="e">
        <f>#REF!</f>
        <v>#REF!</v>
      </c>
      <c r="AA40" s="9" t="e">
        <f>#REF!</f>
        <v>#REF!</v>
      </c>
      <c r="AB40" s="9" t="e">
        <f>#REF!</f>
        <v>#REF!</v>
      </c>
      <c r="AD40" s="3">
        <v>-56</v>
      </c>
      <c r="AE40" s="3">
        <v>0</v>
      </c>
      <c r="AF40" s="3">
        <v>-56</v>
      </c>
      <c r="AG40" s="3">
        <v>0</v>
      </c>
      <c r="AH40" s="3">
        <v>2</v>
      </c>
      <c r="AI40" s="3">
        <v>-58</v>
      </c>
      <c r="AJ40" s="3">
        <v>18.760000000000005</v>
      </c>
    </row>
    <row r="41" spans="2:36" x14ac:dyDescent="0.3">
      <c r="B41" s="2" t="s">
        <v>258</v>
      </c>
      <c r="C41" s="9" t="e">
        <f>#REF!</f>
        <v>#REF!</v>
      </c>
      <c r="D41" s="9" t="e">
        <f>#REF!</f>
        <v>#REF!</v>
      </c>
      <c r="E41" s="9" t="e">
        <f>#REF!</f>
        <v>#REF!</v>
      </c>
      <c r="G41" s="9" t="e">
        <f>#REF!</f>
        <v>#REF!</v>
      </c>
      <c r="H41" s="9" t="e">
        <f>#REF!</f>
        <v>#REF!</v>
      </c>
      <c r="I41" s="9" t="e">
        <f>#REF!</f>
        <v>#REF!</v>
      </c>
      <c r="K41" s="9" t="e">
        <f>#REF!</f>
        <v>#REF!</v>
      </c>
      <c r="L41" s="9" t="e">
        <f>#REF!</f>
        <v>#REF!</v>
      </c>
      <c r="M41" s="9" t="e">
        <f>#REF!</f>
        <v>#REF!</v>
      </c>
      <c r="O41" s="9" t="e">
        <f>#REF!</f>
        <v>#REF!</v>
      </c>
      <c r="P41" s="9" t="e">
        <f>#REF!</f>
        <v>#REF!</v>
      </c>
      <c r="Q41" s="9" t="e">
        <f>#REF!</f>
        <v>#REF!</v>
      </c>
      <c r="R41" s="9" t="e">
        <f>#REF!</f>
        <v>#REF!</v>
      </c>
      <c r="S41" s="9" t="e">
        <f>#REF!</f>
        <v>#REF!</v>
      </c>
      <c r="T41" s="9" t="e">
        <f>#REF!</f>
        <v>#REF!</v>
      </c>
      <c r="V41" s="9" t="e">
        <f>#REF!</f>
        <v>#REF!</v>
      </c>
      <c r="W41" s="9" t="e">
        <f>#REF!</f>
        <v>#REF!</v>
      </c>
      <c r="X41" s="9" t="e">
        <f>#REF!</f>
        <v>#REF!</v>
      </c>
      <c r="Z41" s="9" t="e">
        <f>#REF!</f>
        <v>#REF!</v>
      </c>
      <c r="AA41" s="9" t="e">
        <f>#REF!</f>
        <v>#REF!</v>
      </c>
      <c r="AB41" s="9" t="e">
        <f>#REF!</f>
        <v>#REF!</v>
      </c>
      <c r="AD41" s="3"/>
      <c r="AE41" s="3"/>
      <c r="AF41" s="3"/>
      <c r="AG41" s="3"/>
      <c r="AH41" s="3"/>
      <c r="AI41" s="3"/>
      <c r="AJ41" s="3"/>
    </row>
    <row r="42" spans="2:36" x14ac:dyDescent="0.3">
      <c r="B42" s="110" t="s">
        <v>57</v>
      </c>
      <c r="C42" s="106" t="e">
        <f>#REF!</f>
        <v>#REF!</v>
      </c>
      <c r="D42" s="106" t="e">
        <f>#REF!</f>
        <v>#REF!</v>
      </c>
      <c r="E42" s="106" t="e">
        <f>#REF!</f>
        <v>#REF!</v>
      </c>
      <c r="G42" s="106" t="e">
        <f>#REF!</f>
        <v>#REF!</v>
      </c>
      <c r="H42" s="106" t="e">
        <f>#REF!</f>
        <v>#REF!</v>
      </c>
      <c r="I42" s="106" t="e">
        <f>#REF!</f>
        <v>#REF!</v>
      </c>
      <c r="K42" s="106" t="e">
        <f>#REF!</f>
        <v>#REF!</v>
      </c>
      <c r="L42" s="106" t="e">
        <f>#REF!</f>
        <v>#REF!</v>
      </c>
      <c r="M42" s="106" t="e">
        <f>#REF!</f>
        <v>#REF!</v>
      </c>
      <c r="O42" s="106" t="e">
        <f>#REF!</f>
        <v>#REF!</v>
      </c>
      <c r="P42" s="106" t="e">
        <f>#REF!</f>
        <v>#REF!</v>
      </c>
      <c r="Q42" s="106" t="e">
        <f>#REF!</f>
        <v>#REF!</v>
      </c>
      <c r="R42" s="106" t="e">
        <f>#REF!</f>
        <v>#REF!</v>
      </c>
      <c r="S42" s="106" t="e">
        <f>#REF!</f>
        <v>#REF!</v>
      </c>
      <c r="T42" s="106" t="e">
        <f>#REF!</f>
        <v>#REF!</v>
      </c>
      <c r="V42" s="106" t="e">
        <f>#REF!</f>
        <v>#REF!</v>
      </c>
      <c r="W42" s="106" t="e">
        <f>#REF!</f>
        <v>#REF!</v>
      </c>
      <c r="X42" s="106" t="e">
        <f>#REF!</f>
        <v>#REF!</v>
      </c>
      <c r="Z42" s="106" t="e">
        <f>#REF!</f>
        <v>#REF!</v>
      </c>
      <c r="AA42" s="106" t="e">
        <f>#REF!</f>
        <v>#REF!</v>
      </c>
      <c r="AB42" s="106" t="e">
        <f>#REF!</f>
        <v>#REF!</v>
      </c>
      <c r="AD42" s="3">
        <v>-221.28799999999995</v>
      </c>
      <c r="AE42" s="3">
        <v>-54</v>
      </c>
      <c r="AF42" s="3">
        <v>-310.11699999999996</v>
      </c>
      <c r="AG42" s="3">
        <v>411</v>
      </c>
      <c r="AH42" s="3">
        <v>-339.71099999999996</v>
      </c>
      <c r="AI42" s="3">
        <v>624.05099999999993</v>
      </c>
      <c r="AJ42" s="3">
        <v>-207.82000000000005</v>
      </c>
    </row>
    <row r="43" spans="2:36" x14ac:dyDescent="0.3">
      <c r="B43" s="2" t="s">
        <v>38</v>
      </c>
      <c r="C43" s="9" t="e">
        <f>#REF!</f>
        <v>#REF!</v>
      </c>
      <c r="D43" s="9" t="e">
        <f>#REF!</f>
        <v>#REF!</v>
      </c>
      <c r="E43" s="9" t="e">
        <f>#REF!</f>
        <v>#REF!</v>
      </c>
      <c r="G43" s="9" t="e">
        <f>#REF!</f>
        <v>#REF!</v>
      </c>
      <c r="H43" s="9" t="e">
        <f>#REF!</f>
        <v>#REF!</v>
      </c>
      <c r="I43" s="9" t="e">
        <f>#REF!</f>
        <v>#REF!</v>
      </c>
      <c r="K43" s="9" t="e">
        <f>#REF!</f>
        <v>#REF!</v>
      </c>
      <c r="L43" s="9" t="e">
        <f>#REF!</f>
        <v>#REF!</v>
      </c>
      <c r="M43" s="9" t="e">
        <f>#REF!</f>
        <v>#REF!</v>
      </c>
      <c r="O43" s="9" t="e">
        <f>#REF!</f>
        <v>#REF!</v>
      </c>
      <c r="P43" s="9" t="e">
        <f>#REF!</f>
        <v>#REF!</v>
      </c>
      <c r="Q43" s="9" t="e">
        <f>#REF!</f>
        <v>#REF!</v>
      </c>
      <c r="R43" s="9" t="e">
        <f>#REF!</f>
        <v>#REF!</v>
      </c>
      <c r="S43" s="9" t="e">
        <f>#REF!</f>
        <v>#REF!</v>
      </c>
      <c r="T43" s="9" t="e">
        <f>#REF!</f>
        <v>#REF!</v>
      </c>
      <c r="V43" s="9" t="e">
        <f>#REF!</f>
        <v>#REF!</v>
      </c>
      <c r="W43" s="9" t="e">
        <f>#REF!</f>
        <v>#REF!</v>
      </c>
      <c r="X43" s="9" t="e">
        <f>#REF!</f>
        <v>#REF!</v>
      </c>
      <c r="Z43" s="9" t="e">
        <f>#REF!</f>
        <v>#REF!</v>
      </c>
      <c r="AA43" s="9" t="e">
        <f>#REF!</f>
        <v>#REF!</v>
      </c>
      <c r="AB43" s="9" t="e">
        <f>#REF!</f>
        <v>#REF!</v>
      </c>
      <c r="AD43" s="3"/>
      <c r="AE43" s="3"/>
    </row>
    <row r="44" spans="2:36" x14ac:dyDescent="0.3">
      <c r="B44" s="110"/>
      <c r="C44" s="113"/>
      <c r="D44" s="113"/>
      <c r="E44" s="113"/>
      <c r="G44" s="113"/>
      <c r="H44" s="113"/>
      <c r="I44" s="113"/>
      <c r="K44" s="113"/>
      <c r="L44" s="113"/>
      <c r="M44" s="113"/>
      <c r="O44" s="113"/>
      <c r="P44" s="113"/>
      <c r="Q44" s="113"/>
      <c r="R44" s="113"/>
      <c r="S44" s="113"/>
      <c r="T44" s="113"/>
      <c r="V44" s="113"/>
      <c r="W44" s="113"/>
      <c r="X44" s="113"/>
      <c r="Z44" s="113"/>
      <c r="AA44" s="113"/>
      <c r="AB44" s="113"/>
    </row>
    <row r="45" spans="2:36" x14ac:dyDescent="0.3">
      <c r="B45" s="8" t="s">
        <v>47</v>
      </c>
      <c r="C45" s="9" t="e">
        <f>#REF!</f>
        <v>#REF!</v>
      </c>
      <c r="D45" s="9" t="e">
        <f>#REF!</f>
        <v>#REF!</v>
      </c>
      <c r="E45" s="9" t="e">
        <f>#REF!</f>
        <v>#REF!</v>
      </c>
      <c r="G45" s="9" t="e">
        <f>#REF!</f>
        <v>#REF!</v>
      </c>
      <c r="H45" s="9" t="e">
        <f>#REF!</f>
        <v>#REF!</v>
      </c>
      <c r="I45" s="9" t="e">
        <f>#REF!</f>
        <v>#REF!</v>
      </c>
      <c r="K45" s="9" t="e">
        <f>#REF!</f>
        <v>#REF!</v>
      </c>
      <c r="L45" s="9" t="e">
        <f>#REF!</f>
        <v>#REF!</v>
      </c>
      <c r="M45" s="9" t="e">
        <f>#REF!</f>
        <v>#REF!</v>
      </c>
      <c r="O45" s="9" t="e">
        <f>#REF!</f>
        <v>#REF!</v>
      </c>
      <c r="P45" s="9" t="e">
        <f>#REF!</f>
        <v>#REF!</v>
      </c>
      <c r="Q45" s="9" t="e">
        <f>#REF!</f>
        <v>#REF!</v>
      </c>
      <c r="R45" s="9" t="e">
        <f>#REF!</f>
        <v>#REF!</v>
      </c>
      <c r="S45" s="9" t="e">
        <f>#REF!</f>
        <v>#REF!</v>
      </c>
      <c r="T45" s="9" t="e">
        <f>#REF!</f>
        <v>#REF!</v>
      </c>
      <c r="V45" s="9" t="e">
        <f>#REF!</f>
        <v>#REF!</v>
      </c>
      <c r="W45" s="9" t="e">
        <f>#REF!</f>
        <v>#REF!</v>
      </c>
      <c r="X45" s="9" t="e">
        <f>#REF!</f>
        <v>#REF!</v>
      </c>
      <c r="Z45" s="9" t="e">
        <f>#REF!</f>
        <v>#REF!</v>
      </c>
      <c r="AA45" s="9" t="e">
        <f>#REF!</f>
        <v>#REF!</v>
      </c>
      <c r="AB45" s="9" t="e">
        <f>#REF!</f>
        <v>#REF!</v>
      </c>
      <c r="AD45" s="3">
        <v>463</v>
      </c>
      <c r="AE45" s="3">
        <v>-853</v>
      </c>
      <c r="AF45" s="3">
        <v>257</v>
      </c>
      <c r="AG45" s="3">
        <v>565</v>
      </c>
      <c r="AH45" s="3">
        <v>225</v>
      </c>
      <c r="AI45" s="3">
        <v>1005</v>
      </c>
      <c r="AJ45" s="3">
        <v>-199</v>
      </c>
    </row>
    <row r="46" spans="2:36" x14ac:dyDescent="0.3">
      <c r="B46" s="8" t="s">
        <v>18</v>
      </c>
      <c r="C46" s="9" t="e">
        <f>#REF!</f>
        <v>#REF!</v>
      </c>
      <c r="D46" s="9" t="e">
        <f>#REF!</f>
        <v>#REF!</v>
      </c>
      <c r="E46" s="9" t="e">
        <f>#REF!</f>
        <v>#REF!</v>
      </c>
      <c r="G46" s="9" t="e">
        <f>#REF!</f>
        <v>#REF!</v>
      </c>
      <c r="H46" s="9" t="e">
        <f>#REF!</f>
        <v>#REF!</v>
      </c>
      <c r="I46" s="9" t="e">
        <f>#REF!</f>
        <v>#REF!</v>
      </c>
      <c r="K46" s="9" t="e">
        <f>#REF!</f>
        <v>#REF!</v>
      </c>
      <c r="L46" s="9" t="e">
        <f>#REF!</f>
        <v>#REF!</v>
      </c>
      <c r="M46" s="9" t="e">
        <f>#REF!</f>
        <v>#REF!</v>
      </c>
      <c r="O46" s="9" t="e">
        <f>#REF!</f>
        <v>#REF!</v>
      </c>
      <c r="P46" s="9" t="e">
        <f>#REF!</f>
        <v>#REF!</v>
      </c>
      <c r="Q46" s="9" t="e">
        <f>#REF!</f>
        <v>#REF!</v>
      </c>
      <c r="R46" s="9" t="e">
        <f>#REF!</f>
        <v>#REF!</v>
      </c>
      <c r="S46" s="9" t="e">
        <f>#REF!</f>
        <v>#REF!</v>
      </c>
      <c r="T46" s="9" t="e">
        <f>#REF!</f>
        <v>#REF!</v>
      </c>
      <c r="V46" s="9" t="e">
        <f>#REF!</f>
        <v>#REF!</v>
      </c>
      <c r="W46" s="9" t="e">
        <f>#REF!</f>
        <v>#REF!</v>
      </c>
      <c r="X46" s="9" t="e">
        <f>#REF!</f>
        <v>#REF!</v>
      </c>
      <c r="Z46" s="9" t="e">
        <f>#REF!</f>
        <v>#REF!</v>
      </c>
      <c r="AA46" s="9" t="e">
        <f>#REF!</f>
        <v>#REF!</v>
      </c>
      <c r="AB46" s="9" t="e">
        <f>#REF!</f>
        <v>#REF!</v>
      </c>
      <c r="AD46" s="3">
        <v>103</v>
      </c>
      <c r="AE46" s="3">
        <v>232</v>
      </c>
      <c r="AF46" s="3">
        <v>77</v>
      </c>
      <c r="AG46" s="3">
        <v>-887</v>
      </c>
      <c r="AH46" s="3">
        <v>34</v>
      </c>
      <c r="AI46" s="3">
        <v>-1391</v>
      </c>
      <c r="AJ46" s="3">
        <v>-145</v>
      </c>
    </row>
    <row r="47" spans="2:36" x14ac:dyDescent="0.3">
      <c r="B47" s="110" t="s">
        <v>5</v>
      </c>
      <c r="C47" s="106" t="e">
        <f>#REF!</f>
        <v>#REF!</v>
      </c>
      <c r="D47" s="106" t="e">
        <f>#REF!</f>
        <v>#REF!</v>
      </c>
      <c r="E47" s="106" t="e">
        <f>#REF!</f>
        <v>#REF!</v>
      </c>
      <c r="G47" s="106" t="e">
        <f>#REF!</f>
        <v>#REF!</v>
      </c>
      <c r="H47" s="106" t="e">
        <f>#REF!</f>
        <v>#REF!</v>
      </c>
      <c r="I47" s="106" t="e">
        <f>#REF!</f>
        <v>#REF!</v>
      </c>
      <c r="K47" s="106" t="e">
        <f>#REF!</f>
        <v>#REF!</v>
      </c>
      <c r="L47" s="106" t="e">
        <f>#REF!</f>
        <v>#REF!</v>
      </c>
      <c r="M47" s="106" t="e">
        <f>#REF!</f>
        <v>#REF!</v>
      </c>
      <c r="O47" s="106" t="e">
        <f>#REF!</f>
        <v>#REF!</v>
      </c>
      <c r="P47" s="106" t="e">
        <f>#REF!</f>
        <v>#REF!</v>
      </c>
      <c r="Q47" s="106" t="e">
        <f>#REF!</f>
        <v>#REF!</v>
      </c>
      <c r="R47" s="106" t="e">
        <f>#REF!</f>
        <v>#REF!</v>
      </c>
      <c r="S47" s="106" t="e">
        <f>#REF!</f>
        <v>#REF!</v>
      </c>
      <c r="T47" s="106" t="e">
        <f>#REF!</f>
        <v>#REF!</v>
      </c>
      <c r="V47" s="106" t="e">
        <f>#REF!</f>
        <v>#REF!</v>
      </c>
      <c r="W47" s="106" t="e">
        <f>#REF!</f>
        <v>#REF!</v>
      </c>
      <c r="X47" s="106" t="e">
        <f>#REF!</f>
        <v>#REF!</v>
      </c>
      <c r="Z47" s="106" t="e">
        <f>#REF!</f>
        <v>#REF!</v>
      </c>
      <c r="AA47" s="106" t="e">
        <f>#REF!</f>
        <v>#REF!</v>
      </c>
      <c r="AB47" s="106" t="e">
        <f>#REF!</f>
        <v>#REF!</v>
      </c>
      <c r="AD47" s="3">
        <v>566</v>
      </c>
      <c r="AE47" s="3">
        <v>-621</v>
      </c>
      <c r="AF47" s="3">
        <v>334</v>
      </c>
      <c r="AG47" s="3">
        <v>-322</v>
      </c>
      <c r="AH47" s="3">
        <v>259</v>
      </c>
      <c r="AI47" s="3">
        <v>-386</v>
      </c>
      <c r="AJ47" s="3">
        <v>-344</v>
      </c>
    </row>
    <row r="48" spans="2:36" x14ac:dyDescent="0.3">
      <c r="B48" s="8" t="s">
        <v>60</v>
      </c>
      <c r="C48" s="9" t="e">
        <f>#REF!</f>
        <v>#REF!</v>
      </c>
      <c r="D48" s="9" t="e">
        <f>#REF!</f>
        <v>#REF!</v>
      </c>
      <c r="E48" s="9" t="e">
        <f>#REF!</f>
        <v>#REF!</v>
      </c>
      <c r="G48" s="9" t="e">
        <f>#REF!</f>
        <v>#REF!</v>
      </c>
      <c r="H48" s="9" t="e">
        <f>#REF!</f>
        <v>#REF!</v>
      </c>
      <c r="I48" s="9" t="e">
        <f>#REF!</f>
        <v>#REF!</v>
      </c>
      <c r="K48" s="9" t="e">
        <f>#REF!</f>
        <v>#REF!</v>
      </c>
      <c r="L48" s="9" t="e">
        <f>#REF!</f>
        <v>#REF!</v>
      </c>
      <c r="M48" s="9" t="e">
        <f>#REF!</f>
        <v>#REF!</v>
      </c>
      <c r="O48" s="9" t="e">
        <f>#REF!</f>
        <v>#REF!</v>
      </c>
      <c r="P48" s="9" t="e">
        <f>#REF!</f>
        <v>#REF!</v>
      </c>
      <c r="Q48" s="9" t="e">
        <f>#REF!</f>
        <v>#REF!</v>
      </c>
      <c r="R48" s="9" t="e">
        <f>#REF!</f>
        <v>#REF!</v>
      </c>
      <c r="S48" s="9" t="e">
        <f>#REF!</f>
        <v>#REF!</v>
      </c>
      <c r="T48" s="9" t="e">
        <f>#REF!</f>
        <v>#REF!</v>
      </c>
      <c r="V48" s="9" t="e">
        <f>#REF!</f>
        <v>#REF!</v>
      </c>
      <c r="W48" s="9" t="e">
        <f>#REF!</f>
        <v>#REF!</v>
      </c>
      <c r="X48" s="9" t="e">
        <f>#REF!</f>
        <v>#REF!</v>
      </c>
      <c r="Z48" s="9" t="e">
        <f>#REF!</f>
        <v>#REF!</v>
      </c>
      <c r="AA48" s="9" t="e">
        <f>#REF!</f>
        <v>#REF!</v>
      </c>
      <c r="AB48" s="9" t="e">
        <f>#REF!</f>
        <v>#REF!</v>
      </c>
      <c r="AD48" s="3">
        <v>44</v>
      </c>
      <c r="AE48" s="3">
        <v>133</v>
      </c>
      <c r="AF48" s="3">
        <v>-5</v>
      </c>
      <c r="AG48" s="3">
        <v>-395</v>
      </c>
      <c r="AH48" s="3">
        <v>216</v>
      </c>
      <c r="AI48" s="3">
        <v>-740</v>
      </c>
      <c r="AJ48" s="3">
        <v>161</v>
      </c>
    </row>
    <row r="49" spans="2:36" x14ac:dyDescent="0.3">
      <c r="B49" s="8" t="s">
        <v>61</v>
      </c>
      <c r="C49" s="9" t="e">
        <f>#REF!</f>
        <v>#REF!</v>
      </c>
      <c r="D49" s="9" t="e">
        <f>#REF!</f>
        <v>#REF!</v>
      </c>
      <c r="E49" s="9" t="e">
        <f>#REF!</f>
        <v>#REF!</v>
      </c>
      <c r="G49" s="9" t="e">
        <f>#REF!</f>
        <v>#REF!</v>
      </c>
      <c r="H49" s="9" t="e">
        <f>#REF!</f>
        <v>#REF!</v>
      </c>
      <c r="I49" s="9" t="e">
        <f>#REF!</f>
        <v>#REF!</v>
      </c>
      <c r="K49" s="9" t="e">
        <f>#REF!</f>
        <v>#REF!</v>
      </c>
      <c r="L49" s="9" t="e">
        <f>#REF!</f>
        <v>#REF!</v>
      </c>
      <c r="M49" s="9" t="e">
        <f>#REF!</f>
        <v>#REF!</v>
      </c>
      <c r="O49" s="9" t="e">
        <f>#REF!</f>
        <v>#REF!</v>
      </c>
      <c r="P49" s="9" t="e">
        <f>#REF!</f>
        <v>#REF!</v>
      </c>
      <c r="Q49" s="9" t="e">
        <f>#REF!</f>
        <v>#REF!</v>
      </c>
      <c r="R49" s="9" t="e">
        <f>#REF!</f>
        <v>#REF!</v>
      </c>
      <c r="S49" s="9" t="e">
        <f>#REF!</f>
        <v>#REF!</v>
      </c>
      <c r="T49" s="9" t="e">
        <f>#REF!</f>
        <v>#REF!</v>
      </c>
      <c r="V49" s="9" t="e">
        <f>#REF!</f>
        <v>#REF!</v>
      </c>
      <c r="W49" s="9" t="e">
        <f>#REF!</f>
        <v>#REF!</v>
      </c>
      <c r="X49" s="9" t="e">
        <f>#REF!</f>
        <v>#REF!</v>
      </c>
      <c r="Z49" s="9" t="e">
        <f>#REF!</f>
        <v>#REF!</v>
      </c>
      <c r="AA49" s="9" t="e">
        <f>#REF!</f>
        <v>#REF!</v>
      </c>
      <c r="AB49" s="9" t="e">
        <f>#REF!</f>
        <v>#REF!</v>
      </c>
      <c r="AD49" s="3">
        <v>-15</v>
      </c>
      <c r="AE49" s="3">
        <v>44</v>
      </c>
      <c r="AF49" s="3">
        <v>-17</v>
      </c>
      <c r="AG49" s="3">
        <v>-6</v>
      </c>
      <c r="AH49" s="3">
        <v>-19</v>
      </c>
      <c r="AI49" s="3">
        <v>-15</v>
      </c>
      <c r="AJ49" s="3">
        <v>-30.392000000000003</v>
      </c>
    </row>
    <row r="50" spans="2:36" x14ac:dyDescent="0.3">
      <c r="B50" s="110" t="s">
        <v>7</v>
      </c>
      <c r="C50" s="106" t="e">
        <f>#REF!</f>
        <v>#REF!</v>
      </c>
      <c r="D50" s="106" t="e">
        <f>#REF!</f>
        <v>#REF!</v>
      </c>
      <c r="E50" s="106" t="e">
        <f>#REF!</f>
        <v>#REF!</v>
      </c>
      <c r="G50" s="106" t="e">
        <f>#REF!</f>
        <v>#REF!</v>
      </c>
      <c r="H50" s="106" t="e">
        <f>#REF!</f>
        <v>#REF!</v>
      </c>
      <c r="I50" s="106" t="e">
        <f>#REF!</f>
        <v>#REF!</v>
      </c>
      <c r="K50" s="106" t="e">
        <f>#REF!</f>
        <v>#REF!</v>
      </c>
      <c r="L50" s="106" t="e">
        <f>#REF!</f>
        <v>#REF!</v>
      </c>
      <c r="M50" s="106" t="e">
        <f>#REF!</f>
        <v>#REF!</v>
      </c>
      <c r="O50" s="106" t="e">
        <f>#REF!</f>
        <v>#REF!</v>
      </c>
      <c r="P50" s="106" t="e">
        <f>#REF!</f>
        <v>#REF!</v>
      </c>
      <c r="Q50" s="106" t="e">
        <f>#REF!</f>
        <v>#REF!</v>
      </c>
      <c r="R50" s="106" t="e">
        <f>#REF!</f>
        <v>#REF!</v>
      </c>
      <c r="S50" s="106" t="e">
        <f>#REF!</f>
        <v>#REF!</v>
      </c>
      <c r="T50" s="106" t="e">
        <f>#REF!</f>
        <v>#REF!</v>
      </c>
      <c r="V50" s="106" t="e">
        <f>#REF!</f>
        <v>#REF!</v>
      </c>
      <c r="W50" s="106" t="e">
        <f>#REF!</f>
        <v>#REF!</v>
      </c>
      <c r="X50" s="106" t="e">
        <f>#REF!</f>
        <v>#REF!</v>
      </c>
      <c r="Z50" s="106" t="e">
        <f>#REF!</f>
        <v>#REF!</v>
      </c>
      <c r="AA50" s="106" t="e">
        <f>#REF!</f>
        <v>#REF!</v>
      </c>
      <c r="AB50" s="106" t="e">
        <f>#REF!</f>
        <v>#REF!</v>
      </c>
      <c r="AD50" s="3">
        <v>595</v>
      </c>
      <c r="AE50" s="3">
        <v>-444</v>
      </c>
      <c r="AF50" s="3">
        <v>312</v>
      </c>
      <c r="AG50" s="3">
        <v>-723</v>
      </c>
      <c r="AH50" s="3">
        <v>456</v>
      </c>
      <c r="AI50" s="3">
        <v>-1141</v>
      </c>
      <c r="AJ50" s="3">
        <v>-213.39200000000005</v>
      </c>
    </row>
    <row r="51" spans="2:36" x14ac:dyDescent="0.3">
      <c r="B51" s="2" t="s">
        <v>63</v>
      </c>
      <c r="C51" s="9" t="e">
        <f>#REF!</f>
        <v>#REF!</v>
      </c>
      <c r="D51" s="9" t="e">
        <f>#REF!</f>
        <v>#REF!</v>
      </c>
      <c r="E51" s="9" t="e">
        <f>#REF!</f>
        <v>#REF!</v>
      </c>
      <c r="G51" s="9" t="e">
        <f>#REF!</f>
        <v>#REF!</v>
      </c>
      <c r="H51" s="9" t="e">
        <f>#REF!</f>
        <v>#REF!</v>
      </c>
      <c r="I51" s="9" t="e">
        <f>#REF!</f>
        <v>#REF!</v>
      </c>
      <c r="K51" s="9" t="e">
        <f>#REF!</f>
        <v>#REF!</v>
      </c>
      <c r="L51" s="9" t="e">
        <f>#REF!</f>
        <v>#REF!</v>
      </c>
      <c r="M51" s="9" t="e">
        <f>#REF!</f>
        <v>#REF!</v>
      </c>
      <c r="O51" s="9" t="e">
        <f>#REF!</f>
        <v>#REF!</v>
      </c>
      <c r="P51" s="9" t="e">
        <f>#REF!</f>
        <v>#REF!</v>
      </c>
      <c r="Q51" s="9" t="e">
        <f>#REF!</f>
        <v>#REF!</v>
      </c>
      <c r="R51" s="9" t="e">
        <f>#REF!</f>
        <v>#REF!</v>
      </c>
      <c r="S51" s="9" t="e">
        <f>#REF!</f>
        <v>#REF!</v>
      </c>
      <c r="T51" s="9" t="e">
        <f>#REF!</f>
        <v>#REF!</v>
      </c>
      <c r="V51" s="9" t="e">
        <f>#REF!</f>
        <v>#REF!</v>
      </c>
      <c r="W51" s="9" t="e">
        <f>#REF!</f>
        <v>#REF!</v>
      </c>
      <c r="X51" s="9" t="e">
        <f>#REF!</f>
        <v>#REF!</v>
      </c>
      <c r="Z51" s="9" t="e">
        <f>#REF!</f>
        <v>#REF!</v>
      </c>
      <c r="AA51" s="9" t="e">
        <f>#REF!</f>
        <v>#REF!</v>
      </c>
      <c r="AB51" s="9" t="e">
        <f>#REF!</f>
        <v>#REF!</v>
      </c>
      <c r="AD51" s="3" t="e">
        <v>#REF!</v>
      </c>
      <c r="AE51" s="3" t="e">
        <v>#REF!</v>
      </c>
      <c r="AF51" s="3" t="e">
        <v>#REF!</v>
      </c>
      <c r="AG51" s="3" t="e">
        <v>#REF!</v>
      </c>
      <c r="AH51" s="3" t="e">
        <v>#REF!</v>
      </c>
      <c r="AI51" s="3" t="e">
        <v>#REF!</v>
      </c>
      <c r="AJ51" s="3" t="e">
        <v>#REF!</v>
      </c>
    </row>
    <row r="52" spans="2:36" x14ac:dyDescent="0.3">
      <c r="B52" s="11" t="s">
        <v>7</v>
      </c>
      <c r="C52" s="9" t="e">
        <f>#REF!</f>
        <v>#REF!</v>
      </c>
      <c r="D52" s="9" t="e">
        <f>#REF!</f>
        <v>#REF!</v>
      </c>
      <c r="E52" s="9" t="e">
        <f>#REF!</f>
        <v>#REF!</v>
      </c>
      <c r="G52" s="9" t="e">
        <f>#REF!</f>
        <v>#REF!</v>
      </c>
      <c r="H52" s="9" t="e">
        <f>#REF!</f>
        <v>#REF!</v>
      </c>
      <c r="I52" s="9" t="e">
        <f>#REF!</f>
        <v>#REF!</v>
      </c>
      <c r="K52" s="9" t="e">
        <f>#REF!</f>
        <v>#REF!</v>
      </c>
      <c r="L52" s="9" t="e">
        <f>#REF!</f>
        <v>#REF!</v>
      </c>
      <c r="M52" s="9" t="e">
        <f>#REF!</f>
        <v>#REF!</v>
      </c>
      <c r="O52" s="9" t="e">
        <f>#REF!</f>
        <v>#REF!</v>
      </c>
      <c r="P52" s="9" t="e">
        <f>#REF!</f>
        <v>#REF!</v>
      </c>
      <c r="Q52" s="9" t="e">
        <f>#REF!</f>
        <v>#REF!</v>
      </c>
      <c r="R52" s="9" t="e">
        <f>#REF!</f>
        <v>#REF!</v>
      </c>
      <c r="S52" s="9" t="e">
        <f>#REF!</f>
        <v>#REF!</v>
      </c>
      <c r="T52" s="9" t="e">
        <f>#REF!</f>
        <v>#REF!</v>
      </c>
      <c r="V52" s="9" t="e">
        <f>#REF!</f>
        <v>#REF!</v>
      </c>
      <c r="W52" s="9" t="e">
        <f>#REF!</f>
        <v>#REF!</v>
      </c>
      <c r="X52" s="9" t="e">
        <f>#REF!</f>
        <v>#REF!</v>
      </c>
      <c r="Z52" s="9" t="e">
        <f>#REF!</f>
        <v>#REF!</v>
      </c>
      <c r="AA52" s="9" t="e">
        <f>#REF!</f>
        <v>#REF!</v>
      </c>
      <c r="AB52" s="9" t="e">
        <f>#REF!</f>
        <v>#REF!</v>
      </c>
      <c r="AD52" s="3" t="e">
        <v>#REF!</v>
      </c>
      <c r="AE52" s="3" t="e">
        <v>#REF!</v>
      </c>
      <c r="AF52" s="3" t="e">
        <v>#REF!</v>
      </c>
      <c r="AG52" s="3" t="e">
        <v>#REF!</v>
      </c>
      <c r="AH52" s="3" t="e">
        <v>#REF!</v>
      </c>
      <c r="AI52" s="3" t="e">
        <v>#REF!</v>
      </c>
      <c r="AJ52" s="3" t="e">
        <v>#REF!</v>
      </c>
    </row>
    <row r="53" spans="2:36" x14ac:dyDescent="0.3">
      <c r="B53" s="11" t="s">
        <v>64</v>
      </c>
      <c r="C53" s="9" t="e">
        <f>#REF!</f>
        <v>#REF!</v>
      </c>
      <c r="D53" s="9" t="e">
        <f>#REF!</f>
        <v>#REF!</v>
      </c>
      <c r="E53" s="9" t="e">
        <f>#REF!</f>
        <v>#REF!</v>
      </c>
      <c r="G53" s="9" t="e">
        <f>#REF!</f>
        <v>#REF!</v>
      </c>
      <c r="H53" s="9" t="e">
        <f>#REF!</f>
        <v>#REF!</v>
      </c>
      <c r="I53" s="9" t="e">
        <f>#REF!</f>
        <v>#REF!</v>
      </c>
      <c r="K53" s="9" t="e">
        <f>#REF!</f>
        <v>#REF!</v>
      </c>
      <c r="L53" s="9" t="e">
        <f>#REF!</f>
        <v>#REF!</v>
      </c>
      <c r="M53" s="9" t="e">
        <f>#REF!</f>
        <v>#REF!</v>
      </c>
      <c r="O53" s="9" t="e">
        <f>#REF!</f>
        <v>#REF!</v>
      </c>
      <c r="P53" s="9" t="e">
        <f>#REF!</f>
        <v>#REF!</v>
      </c>
      <c r="Q53" s="9" t="e">
        <f>#REF!</f>
        <v>#REF!</v>
      </c>
      <c r="R53" s="9" t="e">
        <f>#REF!</f>
        <v>#REF!</v>
      </c>
      <c r="S53" s="9" t="e">
        <f>#REF!</f>
        <v>#REF!</v>
      </c>
      <c r="T53" s="9" t="e">
        <f>#REF!</f>
        <v>#REF!</v>
      </c>
      <c r="V53" s="9" t="e">
        <f>#REF!</f>
        <v>#REF!</v>
      </c>
      <c r="W53" s="9" t="e">
        <f>#REF!</f>
        <v>#REF!</v>
      </c>
      <c r="X53" s="9" t="e">
        <f>#REF!</f>
        <v>#REF!</v>
      </c>
      <c r="Z53" s="9" t="e">
        <f>#REF!</f>
        <v>#REF!</v>
      </c>
      <c r="AA53" s="9" t="e">
        <f>#REF!</f>
        <v>#REF!</v>
      </c>
      <c r="AB53" s="9" t="e">
        <f>#REF!</f>
        <v>#REF!</v>
      </c>
      <c r="AD53" s="3" t="e">
        <v>#REF!</v>
      </c>
      <c r="AE53" s="3" t="e">
        <v>#REF!</v>
      </c>
      <c r="AF53" s="3" t="e">
        <v>#REF!</v>
      </c>
      <c r="AG53" s="3" t="e">
        <v>#REF!</v>
      </c>
      <c r="AH53" s="3" t="e">
        <v>#REF!</v>
      </c>
      <c r="AI53" s="3" t="e">
        <v>#REF!</v>
      </c>
      <c r="AJ53" s="3" t="e">
        <v>#REF!</v>
      </c>
    </row>
    <row r="54" spans="2:36" x14ac:dyDescent="0.3">
      <c r="B54" s="11" t="s">
        <v>65</v>
      </c>
      <c r="C54" s="9" t="e">
        <f>#REF!</f>
        <v>#REF!</v>
      </c>
      <c r="D54" s="9" t="e">
        <f>#REF!</f>
        <v>#REF!</v>
      </c>
      <c r="E54" s="9" t="e">
        <f>#REF!</f>
        <v>#REF!</v>
      </c>
      <c r="G54" s="9" t="e">
        <f>#REF!</f>
        <v>#REF!</v>
      </c>
      <c r="H54" s="9" t="e">
        <f>#REF!</f>
        <v>#REF!</v>
      </c>
      <c r="I54" s="9" t="e">
        <f>#REF!</f>
        <v>#REF!</v>
      </c>
      <c r="K54" s="9" t="e">
        <f>#REF!</f>
        <v>#REF!</v>
      </c>
      <c r="L54" s="9" t="e">
        <f>#REF!</f>
        <v>#REF!</v>
      </c>
      <c r="M54" s="9" t="e">
        <f>#REF!</f>
        <v>#REF!</v>
      </c>
      <c r="O54" s="9" t="e">
        <f>#REF!</f>
        <v>#REF!</v>
      </c>
      <c r="P54" s="9" t="e">
        <f>#REF!</f>
        <v>#REF!</v>
      </c>
      <c r="Q54" s="9" t="e">
        <f>#REF!</f>
        <v>#REF!</v>
      </c>
      <c r="R54" s="9" t="e">
        <f>#REF!</f>
        <v>#REF!</v>
      </c>
      <c r="S54" s="9" t="e">
        <f>#REF!</f>
        <v>#REF!</v>
      </c>
      <c r="T54" s="9" t="e">
        <f>#REF!</f>
        <v>#REF!</v>
      </c>
      <c r="V54" s="9" t="e">
        <f>#REF!</f>
        <v>#REF!</v>
      </c>
      <c r="W54" s="9" t="e">
        <f>#REF!</f>
        <v>#REF!</v>
      </c>
      <c r="X54" s="9" t="e">
        <f>#REF!</f>
        <v>#REF!</v>
      </c>
      <c r="Z54" s="9" t="e">
        <f>#REF!</f>
        <v>#REF!</v>
      </c>
      <c r="AA54" s="9" t="e">
        <f>#REF!</f>
        <v>#REF!</v>
      </c>
      <c r="AB54" s="9" t="e">
        <f>#REF!</f>
        <v>#REF!</v>
      </c>
      <c r="AD54" s="3" t="e">
        <v>#REF!</v>
      </c>
      <c r="AE54" s="3" t="e">
        <v>#REF!</v>
      </c>
      <c r="AF54" s="3" t="e">
        <v>#REF!</v>
      </c>
      <c r="AG54" s="3" t="e">
        <v>#REF!</v>
      </c>
      <c r="AH54" s="3" t="e">
        <v>#REF!</v>
      </c>
      <c r="AI54" s="3" t="e">
        <v>#REF!</v>
      </c>
      <c r="AJ54" s="3" t="e">
        <v>#REF!</v>
      </c>
    </row>
    <row r="55" spans="2:36" x14ac:dyDescent="0.3">
      <c r="B55" s="2" t="s">
        <v>62</v>
      </c>
      <c r="C55" s="9" t="e">
        <f>#REF!</f>
        <v>#REF!</v>
      </c>
      <c r="D55" s="9" t="e">
        <f>#REF!</f>
        <v>#REF!</v>
      </c>
      <c r="E55" s="9" t="e">
        <f>#REF!</f>
        <v>#REF!</v>
      </c>
      <c r="G55" s="9" t="e">
        <f>#REF!</f>
        <v>#REF!</v>
      </c>
      <c r="H55" s="9" t="e">
        <f>#REF!</f>
        <v>#REF!</v>
      </c>
      <c r="I55" s="9" t="e">
        <f>#REF!</f>
        <v>#REF!</v>
      </c>
      <c r="K55" s="9" t="e">
        <f>#REF!</f>
        <v>#REF!</v>
      </c>
      <c r="L55" s="9" t="e">
        <f>#REF!</f>
        <v>#REF!</v>
      </c>
      <c r="M55" s="9" t="e">
        <f>#REF!</f>
        <v>#REF!</v>
      </c>
      <c r="O55" s="9" t="e">
        <f>#REF!</f>
        <v>#REF!</v>
      </c>
      <c r="P55" s="9" t="e">
        <f>#REF!</f>
        <v>#REF!</v>
      </c>
      <c r="Q55" s="9" t="e">
        <f>#REF!</f>
        <v>#REF!</v>
      </c>
      <c r="R55" s="9" t="e">
        <f>#REF!</f>
        <v>#REF!</v>
      </c>
      <c r="S55" s="9" t="e">
        <f>#REF!</f>
        <v>#REF!</v>
      </c>
      <c r="T55" s="9" t="e">
        <f>#REF!</f>
        <v>#REF!</v>
      </c>
      <c r="V55" s="9" t="e">
        <f>#REF!</f>
        <v>#REF!</v>
      </c>
      <c r="W55" s="9" t="e">
        <f>#REF!</f>
        <v>#REF!</v>
      </c>
      <c r="X55" s="9" t="e">
        <f>#REF!</f>
        <v>#REF!</v>
      </c>
      <c r="Z55" s="9" t="e">
        <f>#REF!</f>
        <v>#REF!</v>
      </c>
      <c r="AA55" s="9" t="e">
        <f>#REF!</f>
        <v>#REF!</v>
      </c>
      <c r="AB55" s="9" t="e">
        <f>#REF!</f>
        <v>#REF!</v>
      </c>
      <c r="AD55" s="3" t="e">
        <v>#REF!</v>
      </c>
      <c r="AE55" s="3" t="e">
        <v>#REF!</v>
      </c>
      <c r="AF55" s="3" t="e">
        <v>#REF!</v>
      </c>
      <c r="AG55" s="3" t="e">
        <v>#REF!</v>
      </c>
      <c r="AH55" s="3" t="e">
        <v>#REF!</v>
      </c>
      <c r="AI55" s="3" t="e">
        <v>#REF!</v>
      </c>
      <c r="AJ55" s="3" t="e">
        <v>#REF!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24"/>
  <sheetViews>
    <sheetView showGridLines="0" zoomScale="80" zoomScaleNormal="80" workbookViewId="0">
      <selection activeCell="U9" sqref="U9"/>
    </sheetView>
  </sheetViews>
  <sheetFormatPr defaultRowHeight="14.4" x14ac:dyDescent="0.3"/>
  <cols>
    <col min="3" max="3" width="21" bestFit="1" customWidth="1"/>
  </cols>
  <sheetData>
    <row r="4" spans="3:7" x14ac:dyDescent="0.3">
      <c r="C4" t="s">
        <v>157</v>
      </c>
      <c r="D4" s="3">
        <v>867</v>
      </c>
      <c r="E4" s="3">
        <v>1126</v>
      </c>
      <c r="F4" s="3">
        <v>3845</v>
      </c>
      <c r="G4" s="3">
        <v>4704</v>
      </c>
    </row>
    <row r="5" spans="3:7" x14ac:dyDescent="0.3">
      <c r="C5" t="s">
        <v>294</v>
      </c>
      <c r="D5" s="3">
        <v>243</v>
      </c>
      <c r="E5" s="3">
        <v>297</v>
      </c>
      <c r="F5" s="3">
        <v>730</v>
      </c>
      <c r="G5" s="3">
        <v>1069</v>
      </c>
    </row>
    <row r="6" spans="3:7" x14ac:dyDescent="0.3">
      <c r="C6" t="s">
        <v>295</v>
      </c>
      <c r="D6" s="3"/>
      <c r="E6" s="3"/>
      <c r="F6" s="3">
        <v>2122</v>
      </c>
      <c r="G6" s="3"/>
    </row>
    <row r="7" spans="3:7" x14ac:dyDescent="0.3">
      <c r="C7" t="s">
        <v>18</v>
      </c>
      <c r="D7" s="3"/>
      <c r="E7" s="3"/>
      <c r="F7" s="3">
        <v>-1602</v>
      </c>
      <c r="G7" s="3"/>
    </row>
    <row r="8" spans="3:7" x14ac:dyDescent="0.3">
      <c r="C8" t="s">
        <v>296</v>
      </c>
      <c r="D8" s="3">
        <v>-884</v>
      </c>
      <c r="E8" s="3">
        <v>-441</v>
      </c>
      <c r="F8" s="3">
        <v>-562</v>
      </c>
      <c r="G8" s="3">
        <v>496</v>
      </c>
    </row>
    <row r="9" spans="3:7" x14ac:dyDescent="0.3">
      <c r="D9" s="3"/>
      <c r="E9" s="3"/>
      <c r="F9" s="3"/>
      <c r="G9" s="3"/>
    </row>
    <row r="10" spans="3:7" x14ac:dyDescent="0.3">
      <c r="C10" t="s">
        <v>297</v>
      </c>
      <c r="D10" s="3">
        <v>9.1999999999999993</v>
      </c>
      <c r="E10" s="3">
        <v>10.6</v>
      </c>
      <c r="F10" s="3">
        <v>10.1</v>
      </c>
      <c r="G10" s="3">
        <v>10.8</v>
      </c>
    </row>
    <row r="11" spans="3:7" x14ac:dyDescent="0.3">
      <c r="D11" s="3"/>
      <c r="E11" s="3">
        <v>10630</v>
      </c>
      <c r="F11" s="3">
        <v>10120</v>
      </c>
      <c r="G11" s="3">
        <v>10814</v>
      </c>
    </row>
    <row r="12" spans="3:7" x14ac:dyDescent="0.3">
      <c r="D12" s="3"/>
      <c r="E12" s="3"/>
      <c r="F12" s="3"/>
      <c r="G12" s="3"/>
    </row>
    <row r="13" spans="3:7" x14ac:dyDescent="0.3">
      <c r="C13" s="46" t="s">
        <v>298</v>
      </c>
      <c r="D13" s="3"/>
      <c r="E13" s="3"/>
      <c r="F13" s="3"/>
      <c r="G13" s="3"/>
    </row>
    <row r="14" spans="3:7" x14ac:dyDescent="0.3">
      <c r="C14" s="46" t="s">
        <v>157</v>
      </c>
      <c r="D14" s="3">
        <v>762</v>
      </c>
      <c r="E14" s="3">
        <v>986</v>
      </c>
      <c r="F14" s="3">
        <v>3490</v>
      </c>
      <c r="G14" s="3">
        <v>4155</v>
      </c>
    </row>
    <row r="15" spans="3:7" x14ac:dyDescent="0.3">
      <c r="C15" s="46" t="s">
        <v>295</v>
      </c>
      <c r="D15" s="3">
        <v>94</v>
      </c>
      <c r="E15" s="3">
        <v>139</v>
      </c>
      <c r="F15" s="3">
        <v>2374</v>
      </c>
      <c r="G15" s="3">
        <v>3089</v>
      </c>
    </row>
    <row r="16" spans="3:7" x14ac:dyDescent="0.3">
      <c r="C16" s="46" t="s">
        <v>18</v>
      </c>
      <c r="D16" s="3">
        <v>-489</v>
      </c>
      <c r="E16" s="3">
        <v>-705</v>
      </c>
      <c r="F16" s="3">
        <v>-1549</v>
      </c>
      <c r="G16" s="3">
        <v>-1598</v>
      </c>
    </row>
    <row r="17" spans="3:7" x14ac:dyDescent="0.3">
      <c r="D17" s="3">
        <f>SUM(D15:D16)</f>
        <v>-395</v>
      </c>
      <c r="E17" s="3">
        <f>SUM(E15:E16)</f>
        <v>-566</v>
      </c>
      <c r="F17" s="3">
        <f t="shared" ref="F17:G17" si="0">SUM(F15:F16)</f>
        <v>825</v>
      </c>
      <c r="G17" s="3">
        <f t="shared" si="0"/>
        <v>1491</v>
      </c>
    </row>
    <row r="18" spans="3:7" x14ac:dyDescent="0.3">
      <c r="D18" s="3"/>
      <c r="E18" s="3"/>
      <c r="F18" s="3"/>
      <c r="G18" s="3"/>
    </row>
    <row r="19" spans="3:7" x14ac:dyDescent="0.3">
      <c r="C19" s="46" t="s">
        <v>6</v>
      </c>
      <c r="D19" s="3"/>
      <c r="E19" s="3"/>
      <c r="F19" s="3"/>
      <c r="G19" s="3"/>
    </row>
    <row r="20" spans="3:7" x14ac:dyDescent="0.3">
      <c r="C20" s="46" t="s">
        <v>157</v>
      </c>
      <c r="D20" s="3">
        <v>115</v>
      </c>
      <c r="E20" s="3">
        <v>142</v>
      </c>
      <c r="F20" s="3">
        <v>389</v>
      </c>
      <c r="G20" s="3">
        <v>593</v>
      </c>
    </row>
    <row r="21" spans="3:7" x14ac:dyDescent="0.3">
      <c r="C21" s="46" t="s">
        <v>295</v>
      </c>
      <c r="D21" s="3">
        <v>-98</v>
      </c>
      <c r="E21" s="3">
        <v>596</v>
      </c>
      <c r="F21" s="3">
        <v>-135</v>
      </c>
      <c r="G21" s="3">
        <v>1037</v>
      </c>
    </row>
    <row r="22" spans="3:7" x14ac:dyDescent="0.3">
      <c r="C22" s="46" t="s">
        <v>18</v>
      </c>
      <c r="D22" s="3">
        <v>-12</v>
      </c>
      <c r="E22" s="3">
        <v>-20</v>
      </c>
      <c r="F22" s="3">
        <v>-38</v>
      </c>
      <c r="G22" s="3">
        <v>-49</v>
      </c>
    </row>
    <row r="23" spans="3:7" x14ac:dyDescent="0.3">
      <c r="D23" s="3">
        <f>SUM(D21:D22)</f>
        <v>-110</v>
      </c>
      <c r="E23" s="3">
        <f>SUM(E21:E22)</f>
        <v>576</v>
      </c>
      <c r="F23" s="3">
        <f t="shared" ref="F23:G23" si="1">SUM(F21:F22)</f>
        <v>-173</v>
      </c>
      <c r="G23" s="3">
        <f t="shared" si="1"/>
        <v>988</v>
      </c>
    </row>
    <row r="24" spans="3:7" x14ac:dyDescent="0.3">
      <c r="D24" s="3"/>
      <c r="E24" s="3"/>
      <c r="F24" s="3"/>
      <c r="G24" s="3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7"/>
  <sheetViews>
    <sheetView showGridLines="0" topLeftCell="A10" workbookViewId="0">
      <selection activeCell="I103" sqref="I103"/>
    </sheetView>
  </sheetViews>
  <sheetFormatPr defaultRowHeight="14.4" x14ac:dyDescent="0.3"/>
  <cols>
    <col min="3" max="3" width="44.5546875" customWidth="1"/>
    <col min="4" max="5" width="12.88671875" customWidth="1"/>
  </cols>
  <sheetData>
    <row r="3" spans="3:5" x14ac:dyDescent="0.3">
      <c r="C3" s="53"/>
      <c r="D3" s="67" t="s">
        <v>146</v>
      </c>
      <c r="E3" s="67" t="s">
        <v>146</v>
      </c>
    </row>
    <row r="4" spans="3:5" x14ac:dyDescent="0.3">
      <c r="C4" s="68"/>
      <c r="D4" s="67" t="s">
        <v>158</v>
      </c>
      <c r="E4" s="67" t="s">
        <v>158</v>
      </c>
    </row>
    <row r="5" spans="3:5" ht="15" thickBot="1" x14ac:dyDescent="0.35">
      <c r="C5" s="69" t="s">
        <v>148</v>
      </c>
      <c r="D5" s="70">
        <v>2018</v>
      </c>
      <c r="E5" s="70">
        <v>2017</v>
      </c>
    </row>
    <row r="6" spans="3:5" x14ac:dyDescent="0.3">
      <c r="C6" s="71"/>
      <c r="D6" s="72"/>
      <c r="E6" s="72"/>
    </row>
    <row r="7" spans="3:5" x14ac:dyDescent="0.3">
      <c r="C7" s="73" t="s">
        <v>159</v>
      </c>
      <c r="D7" s="74">
        <f>'Group PLs'!D19</f>
        <v>242.86199999999999</v>
      </c>
      <c r="E7" s="74">
        <f>'Group PLs'!E19</f>
        <v>78.290999999999997</v>
      </c>
    </row>
    <row r="8" spans="3:5" x14ac:dyDescent="0.3">
      <c r="C8" s="73" t="s">
        <v>160</v>
      </c>
      <c r="D8" s="74">
        <v>232.59899999999999</v>
      </c>
      <c r="E8" s="74">
        <v>278.96800000000002</v>
      </c>
    </row>
    <row r="9" spans="3:5" x14ac:dyDescent="0.3">
      <c r="C9" s="73" t="s">
        <v>161</v>
      </c>
      <c r="D9" s="74">
        <v>-886.27200000000005</v>
      </c>
      <c r="E9" s="74">
        <v>-223.053</v>
      </c>
    </row>
    <row r="10" spans="3:5" x14ac:dyDescent="0.3">
      <c r="C10" s="73" t="s">
        <v>162</v>
      </c>
      <c r="D10" s="74">
        <f>SUM(D7:D9)</f>
        <v>-410.81100000000004</v>
      </c>
      <c r="E10" s="74">
        <f>SUM(E7:E9)</f>
        <v>134.20600000000002</v>
      </c>
    </row>
    <row r="11" spans="3:5" x14ac:dyDescent="0.3">
      <c r="C11" s="73" t="s">
        <v>163</v>
      </c>
      <c r="D11" s="74">
        <v>313.73</v>
      </c>
      <c r="E11" s="74">
        <v>231.393</v>
      </c>
    </row>
    <row r="12" spans="3:5" x14ac:dyDescent="0.3">
      <c r="C12" s="71" t="s">
        <v>164</v>
      </c>
      <c r="D12" s="72">
        <f>SUM(D10:D11)</f>
        <v>-97.081000000000017</v>
      </c>
      <c r="E12" s="72">
        <f>SUM(E10:E11)</f>
        <v>365.59900000000005</v>
      </c>
    </row>
    <row r="13" spans="3:5" x14ac:dyDescent="0.3">
      <c r="C13" s="73" t="s">
        <v>61</v>
      </c>
      <c r="D13" s="74">
        <v>-6.58</v>
      </c>
      <c r="E13" s="74">
        <v>-21.649000000000001</v>
      </c>
    </row>
    <row r="14" spans="3:5" x14ac:dyDescent="0.3">
      <c r="C14" s="71" t="s">
        <v>165</v>
      </c>
      <c r="D14" s="72">
        <f>SUM(D12:D13)</f>
        <v>-103.66100000000002</v>
      </c>
      <c r="E14" s="72">
        <f>SUM(E12:E13)</f>
        <v>343.95000000000005</v>
      </c>
    </row>
    <row r="15" spans="3:5" x14ac:dyDescent="0.3">
      <c r="C15" s="73" t="s">
        <v>166</v>
      </c>
      <c r="D15" s="74">
        <v>-500.88599999999997</v>
      </c>
      <c r="E15" s="74">
        <v>-398.11200000000002</v>
      </c>
    </row>
    <row r="16" spans="3:5" x14ac:dyDescent="0.3">
      <c r="C16" s="73" t="s">
        <v>167</v>
      </c>
      <c r="D16" s="74">
        <v>0</v>
      </c>
      <c r="E16" s="74">
        <v>0</v>
      </c>
    </row>
    <row r="17" spans="3:5" x14ac:dyDescent="0.3">
      <c r="C17" s="73" t="s">
        <v>168</v>
      </c>
      <c r="D17" s="74">
        <v>31.844000000000001</v>
      </c>
      <c r="E17" s="74">
        <v>7.0860000000000003</v>
      </c>
    </row>
    <row r="18" spans="3:5" x14ac:dyDescent="0.3">
      <c r="C18" s="71" t="s">
        <v>169</v>
      </c>
      <c r="D18" s="72">
        <f>SUM(D15:D17)</f>
        <v>-469.04199999999997</v>
      </c>
      <c r="E18" s="72">
        <f>SUM(E15:E17)</f>
        <v>-391.02600000000001</v>
      </c>
    </row>
    <row r="19" spans="3:5" x14ac:dyDescent="0.3">
      <c r="C19" s="73" t="s">
        <v>170</v>
      </c>
      <c r="D19" s="74">
        <v>789.46600000000001</v>
      </c>
      <c r="E19" s="74">
        <v>938.34199999999998</v>
      </c>
    </row>
    <row r="20" spans="3:5" x14ac:dyDescent="0.3">
      <c r="C20" s="73" t="s">
        <v>171</v>
      </c>
      <c r="D20" s="74">
        <v>-310.91000000000003</v>
      </c>
      <c r="E20" s="74">
        <v>-241.85</v>
      </c>
    </row>
    <row r="21" spans="3:5" x14ac:dyDescent="0.3">
      <c r="C21" s="71" t="s">
        <v>172</v>
      </c>
      <c r="D21" s="72">
        <f>SUM(D19:D20)</f>
        <v>478.55599999999998</v>
      </c>
      <c r="E21" s="72">
        <f>SUM(E19:E20)</f>
        <v>696.49199999999996</v>
      </c>
    </row>
    <row r="22" spans="3:5" x14ac:dyDescent="0.3">
      <c r="C22" s="73" t="s">
        <v>173</v>
      </c>
      <c r="D22" s="74">
        <f>SUM(D14,D18,D21)</f>
        <v>-94.146999999999991</v>
      </c>
      <c r="E22" s="74">
        <f>SUM(E14,E18,E21)</f>
        <v>649.41599999999994</v>
      </c>
    </row>
    <row r="23" spans="3:5" x14ac:dyDescent="0.3">
      <c r="C23" s="73" t="s">
        <v>174</v>
      </c>
      <c r="D23" s="74">
        <v>172.75</v>
      </c>
      <c r="E23" s="74">
        <v>74.569999999999993</v>
      </c>
    </row>
    <row r="24" spans="3:5" x14ac:dyDescent="0.3">
      <c r="C24" s="75" t="s">
        <v>175</v>
      </c>
      <c r="D24" s="76">
        <f>SUM(D22:D23)</f>
        <v>78.603000000000009</v>
      </c>
      <c r="E24" s="76">
        <f>SUM(E22:E23)</f>
        <v>723.98599999999988</v>
      </c>
    </row>
    <row r="25" spans="3:5" x14ac:dyDescent="0.3">
      <c r="C25" s="73"/>
      <c r="D25" s="74"/>
      <c r="E25" s="45"/>
    </row>
    <row r="26" spans="3:5" x14ac:dyDescent="0.3">
      <c r="C26" s="73"/>
      <c r="D26" s="74"/>
      <c r="E26" s="45"/>
    </row>
    <row r="27" spans="3:5" x14ac:dyDescent="0.3">
      <c r="C27" s="53"/>
      <c r="D27" s="67" t="s">
        <v>146</v>
      </c>
      <c r="E27" s="67" t="s">
        <v>146</v>
      </c>
    </row>
    <row r="28" spans="3:5" x14ac:dyDescent="0.3">
      <c r="C28" s="68"/>
      <c r="D28" s="67" t="s">
        <v>158</v>
      </c>
      <c r="E28" s="67" t="s">
        <v>158</v>
      </c>
    </row>
    <row r="29" spans="3:5" ht="15" thickBot="1" x14ac:dyDescent="0.35">
      <c r="C29" s="69" t="s">
        <v>148</v>
      </c>
      <c r="D29" s="70">
        <v>2018</v>
      </c>
      <c r="E29" s="70">
        <v>2017</v>
      </c>
    </row>
    <row r="30" spans="3:5" x14ac:dyDescent="0.3">
      <c r="C30" s="73"/>
      <c r="D30" s="45"/>
      <c r="E30" s="45"/>
    </row>
    <row r="31" spans="3:5" x14ac:dyDescent="0.3">
      <c r="C31" s="73" t="s">
        <v>164</v>
      </c>
      <c r="D31" s="74">
        <f>D12</f>
        <v>-97.081000000000017</v>
      </c>
      <c r="E31" s="74">
        <f>E12</f>
        <v>365.59900000000005</v>
      </c>
    </row>
    <row r="32" spans="3:5" x14ac:dyDescent="0.3">
      <c r="C32" s="73" t="s">
        <v>166</v>
      </c>
      <c r="D32" s="74">
        <f>D15</f>
        <v>-500.88599999999997</v>
      </c>
      <c r="E32" s="74">
        <f>E15</f>
        <v>-398.11200000000002</v>
      </c>
    </row>
    <row r="33" spans="3:5" x14ac:dyDescent="0.3">
      <c r="C33" s="75" t="s">
        <v>176</v>
      </c>
      <c r="D33" s="76">
        <f>SUM(D31:D32)</f>
        <v>-597.96699999999998</v>
      </c>
      <c r="E33" s="76">
        <f>SUM(E31:E32)</f>
        <v>-32.512999999999977</v>
      </c>
    </row>
    <row r="34" spans="3:5" x14ac:dyDescent="0.3">
      <c r="C34" s="73" t="s">
        <v>61</v>
      </c>
      <c r="D34" s="74">
        <f>D13</f>
        <v>-6.58</v>
      </c>
      <c r="E34" s="74">
        <f>E13</f>
        <v>-21.649000000000001</v>
      </c>
    </row>
    <row r="35" spans="3:5" x14ac:dyDescent="0.3">
      <c r="C35" s="73" t="s">
        <v>168</v>
      </c>
      <c r="D35" s="74">
        <f>D17</f>
        <v>31.844000000000001</v>
      </c>
      <c r="E35" s="74">
        <f>E17</f>
        <v>7.0860000000000003</v>
      </c>
    </row>
    <row r="36" spans="3:5" x14ac:dyDescent="0.3">
      <c r="C36" s="73" t="s">
        <v>171</v>
      </c>
      <c r="D36" s="74">
        <f>D20</f>
        <v>-310.91000000000003</v>
      </c>
      <c r="E36" s="74">
        <f>E20</f>
        <v>-241.85</v>
      </c>
    </row>
    <row r="37" spans="3:5" x14ac:dyDescent="0.3">
      <c r="C37" s="75" t="s">
        <v>177</v>
      </c>
      <c r="D37" s="76">
        <f>SUM(D33:D36)</f>
        <v>-883.61300000000006</v>
      </c>
      <c r="E37" s="76">
        <f>SUM(E33:E36)</f>
        <v>-288.92599999999999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5"/>
  <sheetViews>
    <sheetView showGridLines="0" zoomScaleNormal="100" workbookViewId="0">
      <selection activeCell="I103" sqref="I103"/>
    </sheetView>
  </sheetViews>
  <sheetFormatPr defaultColWidth="8.88671875" defaultRowHeight="14.4" x14ac:dyDescent="0.3"/>
  <cols>
    <col min="1" max="2" width="8.88671875" style="45"/>
    <col min="3" max="3" width="41" style="45" customWidth="1"/>
    <col min="4" max="5" width="14" style="45" customWidth="1"/>
    <col min="6" max="16384" width="8.88671875" style="45"/>
  </cols>
  <sheetData>
    <row r="1" spans="3:8" x14ac:dyDescent="0.3">
      <c r="C1" s="68"/>
      <c r="D1" s="67" t="s">
        <v>158</v>
      </c>
      <c r="E1" s="67" t="s">
        <v>147</v>
      </c>
    </row>
    <row r="2" spans="3:8" ht="15" thickBot="1" x14ac:dyDescent="0.35">
      <c r="C2" s="69" t="s">
        <v>148</v>
      </c>
      <c r="D2" s="70">
        <v>2018</v>
      </c>
      <c r="E2" s="70">
        <v>2017</v>
      </c>
    </row>
    <row r="3" spans="3:8" ht="7.2" customHeight="1" x14ac:dyDescent="0.3"/>
    <row r="4" spans="3:8" x14ac:dyDescent="0.3">
      <c r="C4" s="73" t="s">
        <v>178</v>
      </c>
      <c r="D4" s="74">
        <v>78.602999999999994</v>
      </c>
      <c r="E4" s="74">
        <v>173</v>
      </c>
      <c r="G4" s="3"/>
      <c r="H4" s="3"/>
    </row>
    <row r="5" spans="3:8" x14ac:dyDescent="0.3">
      <c r="C5" s="73" t="s">
        <v>179</v>
      </c>
      <c r="D5" s="74">
        <v>767.20899999999995</v>
      </c>
      <c r="E5" s="74">
        <v>692</v>
      </c>
      <c r="G5" s="3"/>
      <c r="H5" s="3"/>
    </row>
    <row r="6" spans="3:8" x14ac:dyDescent="0.3">
      <c r="C6" s="73" t="s">
        <v>180</v>
      </c>
      <c r="D6" s="74">
        <v>2852.009</v>
      </c>
      <c r="E6" s="74">
        <v>2382</v>
      </c>
      <c r="G6" s="3"/>
      <c r="H6" s="3"/>
    </row>
    <row r="7" spans="3:8" x14ac:dyDescent="0.3">
      <c r="C7" s="78" t="s">
        <v>181</v>
      </c>
      <c r="D7" s="79">
        <v>923.58500000000004</v>
      </c>
      <c r="E7" s="79">
        <v>855</v>
      </c>
      <c r="G7" s="3"/>
      <c r="H7" s="3"/>
    </row>
    <row r="8" spans="3:8" x14ac:dyDescent="0.3">
      <c r="C8" s="80" t="s">
        <v>182</v>
      </c>
      <c r="D8" s="81">
        <f>SUM(D3:D7)</f>
        <v>4621.4059999999999</v>
      </c>
      <c r="E8" s="81">
        <f>SUM(E4:E7)</f>
        <v>4102</v>
      </c>
      <c r="G8" s="3"/>
      <c r="H8" s="3"/>
    </row>
    <row r="9" spans="3:8" ht="3.6" customHeight="1" x14ac:dyDescent="0.3">
      <c r="C9" s="73"/>
    </row>
    <row r="10" spans="3:8" x14ac:dyDescent="0.3">
      <c r="C10" s="73" t="s">
        <v>179</v>
      </c>
      <c r="D10" s="74">
        <v>5758.28</v>
      </c>
      <c r="E10" s="74">
        <v>5747</v>
      </c>
      <c r="G10" s="3"/>
      <c r="H10" s="3"/>
    </row>
    <row r="11" spans="3:8" x14ac:dyDescent="0.3">
      <c r="C11" s="73" t="s">
        <v>183</v>
      </c>
      <c r="D11" s="74">
        <v>7789.2470000000003</v>
      </c>
      <c r="E11" s="74">
        <v>7841</v>
      </c>
      <c r="G11" s="3"/>
      <c r="H11" s="3"/>
    </row>
    <row r="12" spans="3:8" x14ac:dyDescent="0.3">
      <c r="C12" s="73" t="s">
        <v>184</v>
      </c>
      <c r="D12" s="74">
        <v>799.16699999999946</v>
      </c>
      <c r="E12" s="74">
        <v>896</v>
      </c>
      <c r="G12" s="3"/>
      <c r="H12" s="3"/>
    </row>
    <row r="13" spans="3:8" x14ac:dyDescent="0.3">
      <c r="C13" s="80" t="s">
        <v>185</v>
      </c>
      <c r="D13" s="81">
        <f>SUM(D9:D12)</f>
        <v>14346.694</v>
      </c>
      <c r="E13" s="81">
        <f>SUM(E10:E12)</f>
        <v>14484</v>
      </c>
      <c r="G13" s="3"/>
      <c r="H13" s="3"/>
    </row>
    <row r="14" spans="3:8" ht="6.6" customHeight="1" x14ac:dyDescent="0.3">
      <c r="C14" s="73"/>
    </row>
    <row r="15" spans="3:8" x14ac:dyDescent="0.3">
      <c r="C15" s="75" t="s">
        <v>186</v>
      </c>
      <c r="D15" s="76">
        <f>SUM(D8,D13)+1</f>
        <v>18969.099999999999</v>
      </c>
      <c r="E15" s="76">
        <f>SUM(E8,E13)</f>
        <v>18586</v>
      </c>
    </row>
    <row r="16" spans="3:8" ht="4.2" customHeight="1" x14ac:dyDescent="0.3">
      <c r="C16" s="73"/>
    </row>
    <row r="17" spans="3:8" x14ac:dyDescent="0.3">
      <c r="C17" s="73" t="s">
        <v>187</v>
      </c>
      <c r="D17" s="74">
        <v>1766.0229999999999</v>
      </c>
      <c r="E17" s="74">
        <v>1939</v>
      </c>
      <c r="G17" s="3"/>
      <c r="H17" s="3"/>
    </row>
    <row r="18" spans="3:8" x14ac:dyDescent="0.3">
      <c r="C18" s="73" t="s">
        <v>188</v>
      </c>
      <c r="D18" s="74">
        <v>35.119</v>
      </c>
      <c r="E18" s="74">
        <v>30</v>
      </c>
      <c r="G18" s="3"/>
      <c r="H18" s="3"/>
    </row>
    <row r="19" spans="3:8" x14ac:dyDescent="0.3">
      <c r="C19" s="73" t="s">
        <v>189</v>
      </c>
      <c r="D19" s="74">
        <v>951.33100000000002</v>
      </c>
      <c r="E19" s="74">
        <v>1512</v>
      </c>
      <c r="G19" s="3"/>
      <c r="H19" s="3"/>
    </row>
    <row r="20" spans="3:8" x14ac:dyDescent="0.3">
      <c r="C20" s="73" t="s">
        <v>190</v>
      </c>
      <c r="D20" s="74">
        <v>1415.585</v>
      </c>
      <c r="E20" s="74">
        <v>1374</v>
      </c>
      <c r="G20" s="3"/>
      <c r="H20" s="3"/>
    </row>
    <row r="21" spans="3:8" x14ac:dyDescent="0.3">
      <c r="C21" s="80" t="s">
        <v>191</v>
      </c>
      <c r="D21" s="81">
        <f>SUM(D17:D20)</f>
        <v>4168.058</v>
      </c>
      <c r="E21" s="81">
        <f>SUM(E17:E20)</f>
        <v>4855</v>
      </c>
      <c r="G21" s="3"/>
      <c r="H21" s="3"/>
    </row>
    <row r="22" spans="3:8" ht="2.4" customHeight="1" x14ac:dyDescent="0.3"/>
    <row r="23" spans="3:8" x14ac:dyDescent="0.3">
      <c r="C23" s="73" t="s">
        <v>192</v>
      </c>
      <c r="D23" s="74">
        <v>6269.23</v>
      </c>
      <c r="E23" s="74">
        <v>5269</v>
      </c>
      <c r="G23" s="3"/>
      <c r="H23" s="3"/>
    </row>
    <row r="24" spans="3:8" x14ac:dyDescent="0.3">
      <c r="C24" s="73" t="s">
        <v>188</v>
      </c>
      <c r="D24" s="74">
        <v>284.33499999999998</v>
      </c>
      <c r="E24" s="74">
        <v>280</v>
      </c>
      <c r="G24" s="3"/>
      <c r="H24" s="3"/>
    </row>
    <row r="25" spans="3:8" x14ac:dyDescent="0.3">
      <c r="C25" s="73" t="s">
        <v>193</v>
      </c>
      <c r="D25" s="74">
        <v>2473.9650000000011</v>
      </c>
      <c r="E25" s="74">
        <v>2302</v>
      </c>
      <c r="G25" s="3"/>
      <c r="H25" s="3"/>
    </row>
    <row r="26" spans="3:8" x14ac:dyDescent="0.3">
      <c r="C26" s="80" t="s">
        <v>194</v>
      </c>
      <c r="D26" s="81">
        <f>SUM(D23:D25)</f>
        <v>9027.5300000000007</v>
      </c>
      <c r="E26" s="81">
        <f>SUM(E23:E25)</f>
        <v>7851</v>
      </c>
      <c r="G26" s="3"/>
      <c r="H26" s="3"/>
    </row>
    <row r="27" spans="3:8" ht="1.95" customHeight="1" x14ac:dyDescent="0.3"/>
    <row r="28" spans="3:8" x14ac:dyDescent="0.3">
      <c r="C28" s="73" t="s">
        <v>195</v>
      </c>
      <c r="D28" s="74">
        <v>3965.8240000000001</v>
      </c>
      <c r="E28" s="74">
        <v>4017</v>
      </c>
      <c r="G28" s="3"/>
      <c r="H28" s="3"/>
    </row>
    <row r="29" spans="3:8" x14ac:dyDescent="0.3">
      <c r="C29" s="73" t="s">
        <v>196</v>
      </c>
      <c r="D29" s="74">
        <v>219.74599999999987</v>
      </c>
      <c r="E29" s="74">
        <v>184</v>
      </c>
      <c r="G29" s="3"/>
      <c r="H29" s="3"/>
    </row>
    <row r="30" spans="3:8" x14ac:dyDescent="0.3">
      <c r="C30" s="73" t="s">
        <v>197</v>
      </c>
      <c r="D30" s="74">
        <v>1586.943</v>
      </c>
      <c r="E30" s="74">
        <v>1679</v>
      </c>
      <c r="G30" s="3"/>
      <c r="H30" s="3"/>
    </row>
    <row r="31" spans="3:8" x14ac:dyDescent="0.3">
      <c r="C31" s="80" t="s">
        <v>38</v>
      </c>
      <c r="D31" s="81">
        <f>SUM(D28:D30)</f>
        <v>5772.5129999999999</v>
      </c>
      <c r="E31" s="81">
        <f>SUM(E28:E30)</f>
        <v>5880</v>
      </c>
      <c r="G31" s="3"/>
      <c r="H31" s="3"/>
    </row>
    <row r="32" spans="3:8" ht="7.95" customHeight="1" x14ac:dyDescent="0.3"/>
    <row r="33" spans="3:8" x14ac:dyDescent="0.3">
      <c r="C33" s="75" t="s">
        <v>198</v>
      </c>
      <c r="D33" s="76">
        <f>SUM(D21,D26,D31)+1</f>
        <v>18969.100999999999</v>
      </c>
      <c r="E33" s="76">
        <f>SUM(E21,E26,E31)</f>
        <v>18586</v>
      </c>
      <c r="G33" s="3"/>
      <c r="H33" s="3"/>
    </row>
    <row r="35" spans="3:8" x14ac:dyDescent="0.3">
      <c r="C35" s="45" t="s">
        <v>199</v>
      </c>
      <c r="D35" s="3">
        <f>SUM(D17:D18,D23:D24)-D4</f>
        <v>8276.1039999999994</v>
      </c>
      <c r="E35" s="3">
        <f>SUM(E17:E18,E23:E24)-E4</f>
        <v>7345</v>
      </c>
    </row>
  </sheetData>
  <pageMargins left="0.7" right="0.7" top="0.75" bottom="0.75" header="0.3" footer="0.3"/>
  <pageSetup paperSize="9" orientation="portrait" r:id="rId1"/>
  <headerFooter>
    <oddFooter>&amp;RHizmete Özel</oddFooter>
    <evenFooter>&amp;RHizmete Özel</evenFooter>
    <firstFooter>&amp;RHizmete Özel</first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71"/>
  <sheetViews>
    <sheetView showGridLines="0" tabSelected="1" workbookViewId="0">
      <selection activeCell="B2" sqref="B2"/>
    </sheetView>
  </sheetViews>
  <sheetFormatPr defaultColWidth="8.88671875" defaultRowHeight="14.4" x14ac:dyDescent="0.3"/>
  <cols>
    <col min="1" max="1" width="8.88671875" style="45"/>
    <col min="2" max="2" width="54.109375" style="45" customWidth="1"/>
    <col min="3" max="8" width="10.6640625" style="45" customWidth="1"/>
    <col min="9" max="9" width="2.44140625" style="25" customWidth="1"/>
    <col min="10" max="10" width="8.88671875" style="45"/>
    <col min="11" max="11" width="9.44140625" style="45" bestFit="1" customWidth="1"/>
    <col min="12" max="16384" width="8.88671875" style="45"/>
  </cols>
  <sheetData>
    <row r="1" spans="2:12" x14ac:dyDescent="0.3">
      <c r="C1" s="3"/>
      <c r="D1" s="3"/>
      <c r="E1" s="3"/>
      <c r="F1" s="26"/>
      <c r="G1" s="26"/>
      <c r="H1" s="26"/>
    </row>
    <row r="2" spans="2:12" x14ac:dyDescent="0.3">
      <c r="B2" s="19" t="s">
        <v>56</v>
      </c>
      <c r="C2" s="122" t="s">
        <v>116</v>
      </c>
      <c r="D2" s="122" t="s">
        <v>116</v>
      </c>
      <c r="E2" s="122" t="s">
        <v>116</v>
      </c>
      <c r="F2" s="122" t="s">
        <v>116</v>
      </c>
      <c r="G2" s="122" t="s">
        <v>116</v>
      </c>
      <c r="H2" s="122" t="s">
        <v>36</v>
      </c>
      <c r="I2" s="34"/>
      <c r="J2" s="122" t="s">
        <v>105</v>
      </c>
      <c r="K2" s="122" t="s">
        <v>105</v>
      </c>
      <c r="L2" s="122" t="s">
        <v>36</v>
      </c>
    </row>
    <row r="3" spans="2:12" ht="15" thickBot="1" x14ac:dyDescent="0.35">
      <c r="B3" s="123" t="s">
        <v>0</v>
      </c>
      <c r="C3" s="124">
        <v>2014</v>
      </c>
      <c r="D3" s="124">
        <v>2015</v>
      </c>
      <c r="E3" s="124">
        <v>2016</v>
      </c>
      <c r="F3" s="124">
        <v>2017</v>
      </c>
      <c r="G3" s="124">
        <v>2018</v>
      </c>
      <c r="H3" s="125" t="s">
        <v>237</v>
      </c>
      <c r="I3" s="34"/>
      <c r="J3" s="124">
        <v>2018</v>
      </c>
      <c r="K3" s="124">
        <v>2019</v>
      </c>
      <c r="L3" s="125" t="s">
        <v>290</v>
      </c>
    </row>
    <row r="4" spans="2:12" x14ac:dyDescent="0.3">
      <c r="B4" s="8" t="s">
        <v>238</v>
      </c>
      <c r="C4" s="9">
        <v>8064.4210000000003</v>
      </c>
      <c r="D4" s="9">
        <v>9153.6139999999996</v>
      </c>
      <c r="E4" s="9">
        <v>9103.3799999999992</v>
      </c>
      <c r="F4" s="9">
        <v>12345</v>
      </c>
      <c r="G4" s="9">
        <v>18347</v>
      </c>
      <c r="H4" s="9">
        <v>6002</v>
      </c>
      <c r="J4" s="9">
        <v>4061</v>
      </c>
      <c r="K4" s="9">
        <v>4484</v>
      </c>
      <c r="L4" s="9">
        <v>423</v>
      </c>
    </row>
    <row r="5" spans="2:12" x14ac:dyDescent="0.3">
      <c r="B5" s="8" t="s">
        <v>239</v>
      </c>
      <c r="C5" s="9">
        <v>-6753.5110000000004</v>
      </c>
      <c r="D5" s="9">
        <v>-7108.12</v>
      </c>
      <c r="E5" s="9">
        <v>-6500.9560000000001</v>
      </c>
      <c r="F5" s="9">
        <v>-8412</v>
      </c>
      <c r="G5" s="9">
        <v>-12380</v>
      </c>
      <c r="H5" s="9">
        <v>-3968</v>
      </c>
      <c r="J5" s="9">
        <v>-3036</v>
      </c>
      <c r="K5" s="9">
        <v>-3183</v>
      </c>
      <c r="L5" s="9">
        <v>-147</v>
      </c>
    </row>
    <row r="6" spans="2:12" x14ac:dyDescent="0.3">
      <c r="B6" s="102" t="s">
        <v>240</v>
      </c>
      <c r="C6" s="126">
        <v>1310.9099999999999</v>
      </c>
      <c r="D6" s="126">
        <v>2045.4939999999997</v>
      </c>
      <c r="E6" s="126">
        <v>2602.4239999999991</v>
      </c>
      <c r="F6" s="126">
        <v>3932</v>
      </c>
      <c r="G6" s="126">
        <v>5967</v>
      </c>
      <c r="H6" s="126">
        <v>2035</v>
      </c>
      <c r="I6" s="127"/>
      <c r="J6" s="126">
        <v>1025</v>
      </c>
      <c r="K6" s="126">
        <v>1301</v>
      </c>
      <c r="L6" s="126">
        <v>276</v>
      </c>
    </row>
    <row r="7" spans="2:12" x14ac:dyDescent="0.3">
      <c r="B7" s="8" t="s">
        <v>241</v>
      </c>
      <c r="C7" s="9">
        <v>-967.3</v>
      </c>
      <c r="D7" s="9">
        <v>-1079.79</v>
      </c>
      <c r="E7" s="9">
        <v>-1228</v>
      </c>
      <c r="F7" s="9">
        <v>-1519</v>
      </c>
      <c r="G7" s="9">
        <v>-1849</v>
      </c>
      <c r="H7" s="9">
        <v>-330</v>
      </c>
      <c r="J7" s="9">
        <v>-415</v>
      </c>
      <c r="K7" s="9">
        <v>-512</v>
      </c>
      <c r="L7" s="9">
        <v>-97</v>
      </c>
    </row>
    <row r="8" spans="2:12" x14ac:dyDescent="0.3">
      <c r="B8" s="8" t="s">
        <v>231</v>
      </c>
      <c r="C8" s="9">
        <v>-36</v>
      </c>
      <c r="D8" s="9">
        <v>72.599999999999994</v>
      </c>
      <c r="E8" s="9">
        <v>-102</v>
      </c>
      <c r="F8" s="9">
        <v>-173</v>
      </c>
      <c r="G8" s="9">
        <v>-1307</v>
      </c>
      <c r="H8" s="9">
        <v>-1134</v>
      </c>
      <c r="J8" s="9">
        <v>-14</v>
      </c>
      <c r="K8" s="9">
        <v>-17</v>
      </c>
      <c r="L8" s="9">
        <v>-3</v>
      </c>
    </row>
    <row r="9" spans="2:12" x14ac:dyDescent="0.3">
      <c r="B9" s="102" t="s">
        <v>242</v>
      </c>
      <c r="C9" s="126">
        <v>307.6099999999999</v>
      </c>
      <c r="D9" s="126">
        <v>1038.3039999999996</v>
      </c>
      <c r="E9" s="126">
        <v>1272.4239999999991</v>
      </c>
      <c r="F9" s="126">
        <v>2241</v>
      </c>
      <c r="G9" s="126">
        <v>2811</v>
      </c>
      <c r="H9" s="126">
        <v>570</v>
      </c>
      <c r="I9" s="127"/>
      <c r="J9" s="126">
        <v>596</v>
      </c>
      <c r="K9" s="126">
        <v>772</v>
      </c>
      <c r="L9" s="126">
        <v>176</v>
      </c>
    </row>
    <row r="10" spans="2:12" x14ac:dyDescent="0.3">
      <c r="B10" s="8" t="s">
        <v>219</v>
      </c>
      <c r="C10" s="9">
        <v>208.66300000000001</v>
      </c>
      <c r="D10" s="9">
        <v>219.4</v>
      </c>
      <c r="E10" s="9">
        <v>218</v>
      </c>
      <c r="F10" s="9">
        <v>235</v>
      </c>
      <c r="G10" s="9">
        <v>258</v>
      </c>
      <c r="H10" s="9">
        <v>23</v>
      </c>
      <c r="J10" s="9">
        <v>61</v>
      </c>
      <c r="K10" s="9">
        <v>84</v>
      </c>
      <c r="L10" s="9">
        <v>23</v>
      </c>
    </row>
    <row r="11" spans="2:12" x14ac:dyDescent="0.3">
      <c r="B11" s="8" t="s">
        <v>258</v>
      </c>
      <c r="C11" s="128" t="s">
        <v>244</v>
      </c>
      <c r="D11" s="128" t="s">
        <v>244</v>
      </c>
      <c r="E11" s="128" t="s">
        <v>244</v>
      </c>
      <c r="F11" s="128" t="s">
        <v>244</v>
      </c>
      <c r="G11" s="9">
        <v>753</v>
      </c>
      <c r="H11" s="9">
        <v>753</v>
      </c>
      <c r="J11" s="9">
        <v>0</v>
      </c>
      <c r="K11" s="9">
        <v>0</v>
      </c>
      <c r="L11" s="9">
        <v>0</v>
      </c>
    </row>
    <row r="12" spans="2:12" x14ac:dyDescent="0.3">
      <c r="B12" s="8" t="s">
        <v>243</v>
      </c>
      <c r="C12" s="9">
        <v>16</v>
      </c>
      <c r="D12" s="9">
        <v>-60</v>
      </c>
      <c r="E12" s="9">
        <v>-16</v>
      </c>
      <c r="F12" s="128" t="s">
        <v>244</v>
      </c>
      <c r="G12" s="128" t="s">
        <v>244</v>
      </c>
      <c r="H12" s="128" t="s">
        <v>244</v>
      </c>
      <c r="J12" s="9">
        <v>0</v>
      </c>
      <c r="K12" s="128">
        <v>0</v>
      </c>
      <c r="L12" s="128" t="s">
        <v>244</v>
      </c>
    </row>
    <row r="13" spans="2:12" x14ac:dyDescent="0.3">
      <c r="B13" s="8" t="s">
        <v>251</v>
      </c>
      <c r="C13" s="128" t="s">
        <v>244</v>
      </c>
      <c r="D13" s="128" t="s">
        <v>244</v>
      </c>
      <c r="E13" s="128" t="s">
        <v>244</v>
      </c>
      <c r="F13" s="128" t="s">
        <v>244</v>
      </c>
      <c r="G13" s="128">
        <v>44</v>
      </c>
      <c r="H13" s="128">
        <v>44</v>
      </c>
      <c r="J13" s="128">
        <v>0</v>
      </c>
      <c r="K13" s="128">
        <v>2</v>
      </c>
      <c r="L13" s="128">
        <v>2</v>
      </c>
    </row>
    <row r="14" spans="2:12" x14ac:dyDescent="0.3">
      <c r="B14" s="8" t="s">
        <v>245</v>
      </c>
      <c r="C14" s="9">
        <v>43</v>
      </c>
      <c r="D14" s="9">
        <v>36</v>
      </c>
      <c r="E14" s="9">
        <v>40</v>
      </c>
      <c r="F14" s="9">
        <v>79</v>
      </c>
      <c r="G14" s="128">
        <v>243</v>
      </c>
      <c r="H14" s="9">
        <v>164</v>
      </c>
      <c r="J14" s="128">
        <v>26</v>
      </c>
      <c r="K14" s="128">
        <v>-9</v>
      </c>
      <c r="L14" s="9">
        <v>-35</v>
      </c>
    </row>
    <row r="15" spans="2:12" x14ac:dyDescent="0.3">
      <c r="B15" s="8" t="s">
        <v>153</v>
      </c>
      <c r="C15" s="9">
        <v>-5</v>
      </c>
      <c r="D15" s="9">
        <v>-2</v>
      </c>
      <c r="E15" s="9">
        <v>-19</v>
      </c>
      <c r="F15" s="9">
        <v>0</v>
      </c>
      <c r="G15" s="128">
        <v>-44</v>
      </c>
      <c r="H15" s="9">
        <v>-44</v>
      </c>
      <c r="J15" s="128">
        <v>-8</v>
      </c>
      <c r="K15" s="128">
        <v>-3</v>
      </c>
      <c r="L15" s="9">
        <v>5</v>
      </c>
    </row>
    <row r="16" spans="2:12" x14ac:dyDescent="0.3">
      <c r="B16" s="102" t="s">
        <v>3</v>
      </c>
      <c r="C16" s="126">
        <v>569</v>
      </c>
      <c r="D16" s="126">
        <v>1231.7039999999997</v>
      </c>
      <c r="E16" s="126">
        <v>1495.4239999999991</v>
      </c>
      <c r="F16" s="126">
        <v>2555</v>
      </c>
      <c r="G16" s="126">
        <v>4065</v>
      </c>
      <c r="H16" s="126">
        <v>1510</v>
      </c>
      <c r="I16" s="127"/>
      <c r="J16" s="126">
        <v>675.5</v>
      </c>
      <c r="K16" s="126">
        <v>846</v>
      </c>
      <c r="L16" s="126">
        <v>170.5</v>
      </c>
    </row>
    <row r="17" spans="2:13" x14ac:dyDescent="0.3">
      <c r="B17" s="2" t="s">
        <v>15</v>
      </c>
      <c r="C17" s="4">
        <v>210</v>
      </c>
      <c r="D17" s="4">
        <v>200</v>
      </c>
      <c r="E17" s="4">
        <v>443</v>
      </c>
      <c r="F17" s="4">
        <v>592</v>
      </c>
      <c r="G17" s="9">
        <v>798</v>
      </c>
      <c r="H17" s="4">
        <v>206</v>
      </c>
      <c r="J17" s="128">
        <v>191</v>
      </c>
      <c r="K17" s="9">
        <v>280</v>
      </c>
      <c r="L17" s="4">
        <v>89</v>
      </c>
    </row>
    <row r="18" spans="2:13" x14ac:dyDescent="0.3">
      <c r="B18" s="102" t="s">
        <v>4</v>
      </c>
      <c r="C18" s="126">
        <v>779</v>
      </c>
      <c r="D18" s="126">
        <v>1431.7039999999997</v>
      </c>
      <c r="E18" s="126">
        <v>1938.4239999999991</v>
      </c>
      <c r="F18" s="126">
        <v>3147</v>
      </c>
      <c r="G18" s="126">
        <v>4864</v>
      </c>
      <c r="H18" s="126">
        <v>1717</v>
      </c>
      <c r="I18" s="127"/>
      <c r="J18" s="126">
        <v>866.5</v>
      </c>
      <c r="K18" s="126">
        <v>1126</v>
      </c>
      <c r="L18" s="126">
        <v>259.5</v>
      </c>
    </row>
    <row r="19" spans="2:13" x14ac:dyDescent="0.3">
      <c r="B19" s="2" t="s">
        <v>155</v>
      </c>
      <c r="C19" s="4">
        <v>0</v>
      </c>
      <c r="D19" s="4">
        <v>-332</v>
      </c>
      <c r="E19" s="4">
        <v>0</v>
      </c>
      <c r="F19" s="4">
        <v>-467</v>
      </c>
      <c r="G19" s="9">
        <v>-984</v>
      </c>
      <c r="H19" s="4">
        <v>-517</v>
      </c>
      <c r="J19" s="128">
        <v>0</v>
      </c>
      <c r="K19" s="9">
        <v>0</v>
      </c>
      <c r="L19" s="4">
        <v>0</v>
      </c>
    </row>
    <row r="20" spans="2:13" x14ac:dyDescent="0.3">
      <c r="B20" s="2" t="s">
        <v>252</v>
      </c>
      <c r="C20" s="4">
        <v>0</v>
      </c>
      <c r="D20" s="4">
        <v>0</v>
      </c>
      <c r="E20" s="4">
        <v>0</v>
      </c>
      <c r="F20" s="4">
        <v>0</v>
      </c>
      <c r="G20" s="9">
        <v>107</v>
      </c>
      <c r="H20" s="4">
        <v>107</v>
      </c>
      <c r="J20" s="128">
        <v>0</v>
      </c>
      <c r="K20" s="9">
        <v>0</v>
      </c>
      <c r="L20" s="4">
        <v>0</v>
      </c>
    </row>
    <row r="21" spans="2:13" x14ac:dyDescent="0.3">
      <c r="B21" s="2" t="s">
        <v>246</v>
      </c>
      <c r="C21" s="4">
        <v>0</v>
      </c>
      <c r="D21" s="4">
        <v>0</v>
      </c>
      <c r="E21" s="4">
        <v>0</v>
      </c>
      <c r="F21" s="4">
        <v>-115</v>
      </c>
      <c r="G21" s="9">
        <v>-142</v>
      </c>
      <c r="H21" s="4">
        <v>-27</v>
      </c>
      <c r="J21" s="128">
        <v>0</v>
      </c>
      <c r="K21" s="9">
        <v>0</v>
      </c>
      <c r="L21" s="4">
        <v>0</v>
      </c>
    </row>
    <row r="22" spans="2:13" x14ac:dyDescent="0.3">
      <c r="B22" s="102" t="s">
        <v>45</v>
      </c>
      <c r="C22" s="126">
        <v>779</v>
      </c>
      <c r="D22" s="126">
        <v>1099.7039999999997</v>
      </c>
      <c r="E22" s="126">
        <v>1938.4239999999991</v>
      </c>
      <c r="F22" s="126">
        <v>2565</v>
      </c>
      <c r="G22" s="126">
        <v>3845</v>
      </c>
      <c r="H22" s="126">
        <v>1280</v>
      </c>
      <c r="I22" s="127"/>
      <c r="J22" s="126">
        <v>866.5</v>
      </c>
      <c r="K22" s="126">
        <v>1126</v>
      </c>
      <c r="L22" s="126">
        <v>259.5</v>
      </c>
      <c r="M22" s="3"/>
    </row>
    <row r="23" spans="2:13" x14ac:dyDescent="0.3">
      <c r="B23" s="19"/>
      <c r="C23" s="20"/>
      <c r="D23" s="20"/>
      <c r="E23" s="20"/>
      <c r="F23" s="20"/>
      <c r="G23" s="20"/>
      <c r="H23" s="20"/>
      <c r="J23" s="20"/>
      <c r="K23" s="20"/>
      <c r="L23" s="20"/>
    </row>
    <row r="24" spans="2:13" x14ac:dyDescent="0.3">
      <c r="B24" s="102" t="s">
        <v>3</v>
      </c>
      <c r="C24" s="126">
        <v>569</v>
      </c>
      <c r="D24" s="126">
        <v>1231.7039999999997</v>
      </c>
      <c r="E24" s="126">
        <v>1495.4239999999991</v>
      </c>
      <c r="F24" s="126">
        <v>2555</v>
      </c>
      <c r="G24" s="126">
        <v>4065</v>
      </c>
      <c r="H24" s="126">
        <v>1510</v>
      </c>
      <c r="I24" s="127"/>
      <c r="J24" s="126">
        <v>675.5</v>
      </c>
      <c r="K24" s="126">
        <v>846</v>
      </c>
      <c r="L24" s="126">
        <v>170.5</v>
      </c>
    </row>
    <row r="25" spans="2:13" x14ac:dyDescent="0.3">
      <c r="B25" s="8" t="s">
        <v>58</v>
      </c>
      <c r="C25" s="9">
        <v>-208.66300000000001</v>
      </c>
      <c r="D25" s="9">
        <v>-219.4</v>
      </c>
      <c r="E25" s="9">
        <v>-218</v>
      </c>
      <c r="F25" s="9">
        <v>-235</v>
      </c>
      <c r="G25" s="9">
        <v>-258</v>
      </c>
      <c r="H25" s="9">
        <v>-23</v>
      </c>
      <c r="J25" s="9">
        <v>-61</v>
      </c>
      <c r="K25" s="9">
        <v>-84</v>
      </c>
      <c r="L25" s="9">
        <v>-23</v>
      </c>
    </row>
    <row r="26" spans="2:13" x14ac:dyDescent="0.3">
      <c r="B26" s="8" t="s">
        <v>258</v>
      </c>
      <c r="C26" s="128" t="s">
        <v>244</v>
      </c>
      <c r="D26" s="128" t="s">
        <v>244</v>
      </c>
      <c r="E26" s="128" t="s">
        <v>244</v>
      </c>
      <c r="F26" s="128" t="s">
        <v>244</v>
      </c>
      <c r="G26" s="9">
        <v>-753</v>
      </c>
      <c r="H26" s="128">
        <v>-753</v>
      </c>
      <c r="J26" s="9">
        <v>0</v>
      </c>
      <c r="K26" s="9">
        <v>0</v>
      </c>
      <c r="L26" s="128">
        <v>0</v>
      </c>
    </row>
    <row r="27" spans="2:13" x14ac:dyDescent="0.3">
      <c r="B27" s="8" t="s">
        <v>243</v>
      </c>
      <c r="C27" s="9">
        <v>-16</v>
      </c>
      <c r="D27" s="9">
        <v>60</v>
      </c>
      <c r="E27" s="9">
        <v>16</v>
      </c>
      <c r="F27" s="128" t="s">
        <v>244</v>
      </c>
      <c r="G27" s="128" t="s">
        <v>244</v>
      </c>
      <c r="H27" s="128" t="s">
        <v>244</v>
      </c>
      <c r="J27" s="128">
        <v>0</v>
      </c>
      <c r="K27" s="9">
        <v>0</v>
      </c>
      <c r="L27" s="128" t="s">
        <v>244</v>
      </c>
    </row>
    <row r="28" spans="2:13" x14ac:dyDescent="0.3">
      <c r="B28" s="8" t="s">
        <v>33</v>
      </c>
      <c r="C28" s="9">
        <v>-608.46</v>
      </c>
      <c r="D28" s="9">
        <v>-609.69000000000005</v>
      </c>
      <c r="E28" s="9">
        <v>-779.56</v>
      </c>
      <c r="F28" s="9">
        <v>-1036</v>
      </c>
      <c r="G28" s="9">
        <v>-1732</v>
      </c>
      <c r="H28" s="9">
        <v>-696</v>
      </c>
      <c r="J28" s="9">
        <v>-282</v>
      </c>
      <c r="K28" s="9">
        <v>-348</v>
      </c>
      <c r="L28" s="9">
        <v>-66</v>
      </c>
    </row>
    <row r="29" spans="2:13" x14ac:dyDescent="0.3">
      <c r="B29" s="21" t="s">
        <v>265</v>
      </c>
      <c r="C29" s="9">
        <v>-517.46</v>
      </c>
      <c r="D29" s="9">
        <v>-526.69000000000005</v>
      </c>
      <c r="E29" s="9">
        <v>-725.56</v>
      </c>
      <c r="F29" s="9">
        <v>-863</v>
      </c>
      <c r="G29" s="9">
        <v>-1159</v>
      </c>
      <c r="H29" s="9">
        <v>-296</v>
      </c>
      <c r="J29" s="9">
        <v>-222</v>
      </c>
      <c r="K29" s="9">
        <v>-314</v>
      </c>
      <c r="L29" s="9">
        <v>-92</v>
      </c>
    </row>
    <row r="30" spans="2:13" x14ac:dyDescent="0.3">
      <c r="B30" s="21" t="s">
        <v>266</v>
      </c>
      <c r="C30" s="9"/>
      <c r="D30" s="12">
        <v>9.7315847766867136E-2</v>
      </c>
      <c r="E30" s="12">
        <v>0.12236587152326026</v>
      </c>
      <c r="F30" s="12">
        <v>0.128</v>
      </c>
      <c r="G30" s="12">
        <v>0.17078241062162658</v>
      </c>
      <c r="H30" s="12">
        <v>4.2782410621626576E-2</v>
      </c>
      <c r="J30" s="12">
        <v>0.13846518641786035</v>
      </c>
      <c r="K30" s="12">
        <v>0.17765358902708969</v>
      </c>
      <c r="L30" s="12">
        <v>3.9188402609229345E-2</v>
      </c>
    </row>
    <row r="31" spans="2:13" x14ac:dyDescent="0.3">
      <c r="B31" s="21" t="s">
        <v>267</v>
      </c>
      <c r="C31" s="9">
        <v>-39</v>
      </c>
      <c r="D31" s="9">
        <v>-37</v>
      </c>
      <c r="E31" s="9">
        <v>-24</v>
      </c>
      <c r="F31" s="9">
        <v>-138</v>
      </c>
      <c r="G31" s="9">
        <v>-435</v>
      </c>
      <c r="H31" s="9">
        <v>-297</v>
      </c>
      <c r="J31" s="9">
        <v>-54</v>
      </c>
      <c r="K31" s="9">
        <v>-7</v>
      </c>
      <c r="L31" s="9">
        <v>47</v>
      </c>
    </row>
    <row r="32" spans="2:13" x14ac:dyDescent="0.3">
      <c r="B32" s="21" t="s">
        <v>268</v>
      </c>
      <c r="C32" s="9"/>
      <c r="D32" s="12">
        <v>0.10271374038139168</v>
      </c>
      <c r="E32" s="12">
        <v>6.7310452411078053E-2</v>
      </c>
      <c r="F32" s="12">
        <v>0.15222580413129241</v>
      </c>
      <c r="G32" s="12">
        <v>0.28209196038237444</v>
      </c>
      <c r="H32" s="9">
        <v>0.12986615625108203</v>
      </c>
      <c r="J32" s="12">
        <v>0.16182552286086616</v>
      </c>
      <c r="K32" s="12">
        <v>1.5198976889058803E-2</v>
      </c>
      <c r="L32" s="9">
        <v>-0.14662654597180735</v>
      </c>
    </row>
    <row r="33" spans="2:12" x14ac:dyDescent="0.3">
      <c r="B33" s="21" t="s">
        <v>96</v>
      </c>
      <c r="C33" s="9">
        <v>-43</v>
      </c>
      <c r="D33" s="9">
        <v>-36</v>
      </c>
      <c r="E33" s="9">
        <v>-40</v>
      </c>
      <c r="F33" s="9">
        <v>-79</v>
      </c>
      <c r="G33" s="9">
        <v>-243</v>
      </c>
      <c r="H33" s="9">
        <v>-164</v>
      </c>
      <c r="J33" s="9">
        <v>-26</v>
      </c>
      <c r="K33" s="9">
        <v>9</v>
      </c>
      <c r="L33" s="9">
        <v>35</v>
      </c>
    </row>
    <row r="34" spans="2:12" x14ac:dyDescent="0.3">
      <c r="B34" s="21" t="s">
        <v>289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J34" s="9">
        <v>0</v>
      </c>
      <c r="K34" s="9">
        <v>-9</v>
      </c>
      <c r="L34" s="9">
        <v>-9</v>
      </c>
    </row>
    <row r="35" spans="2:12" x14ac:dyDescent="0.3">
      <c r="B35" s="21" t="s">
        <v>14</v>
      </c>
      <c r="C35" s="9">
        <v>-9</v>
      </c>
      <c r="D35" s="9">
        <v>-10</v>
      </c>
      <c r="E35" s="9">
        <v>10</v>
      </c>
      <c r="F35" s="9">
        <v>44</v>
      </c>
      <c r="G35" s="9">
        <v>105</v>
      </c>
      <c r="H35" s="9">
        <v>61</v>
      </c>
      <c r="J35" s="9">
        <v>20</v>
      </c>
      <c r="K35" s="9">
        <v>-27</v>
      </c>
      <c r="L35" s="9">
        <v>-47</v>
      </c>
    </row>
    <row r="36" spans="2:12" x14ac:dyDescent="0.3">
      <c r="B36" s="8" t="s">
        <v>34</v>
      </c>
      <c r="C36" s="9">
        <v>-13</v>
      </c>
      <c r="D36" s="9">
        <v>-127</v>
      </c>
      <c r="E36" s="9">
        <v>-137</v>
      </c>
      <c r="F36" s="9">
        <v>-296</v>
      </c>
      <c r="G36" s="9">
        <v>-574</v>
      </c>
      <c r="H36" s="9">
        <v>-278</v>
      </c>
      <c r="J36" s="9">
        <v>-89</v>
      </c>
      <c r="K36" s="9">
        <v>-117</v>
      </c>
      <c r="L36" s="9">
        <v>-28</v>
      </c>
    </row>
    <row r="37" spans="2:12" x14ac:dyDescent="0.3">
      <c r="B37" s="102" t="s">
        <v>42</v>
      </c>
      <c r="C37" s="126">
        <v>-277.12300000000005</v>
      </c>
      <c r="D37" s="126">
        <v>335.61399999999958</v>
      </c>
      <c r="E37" s="126">
        <v>376.86399999999912</v>
      </c>
      <c r="F37" s="126">
        <v>988</v>
      </c>
      <c r="G37" s="126">
        <v>748</v>
      </c>
      <c r="H37" s="126">
        <v>-240</v>
      </c>
      <c r="I37" s="127"/>
      <c r="J37" s="126">
        <v>242.5</v>
      </c>
      <c r="K37" s="126">
        <v>297</v>
      </c>
      <c r="L37" s="126">
        <v>54.5</v>
      </c>
    </row>
    <row r="38" spans="2:12" x14ac:dyDescent="0.3">
      <c r="B38" s="2" t="s">
        <v>155</v>
      </c>
      <c r="C38" s="4">
        <v>0</v>
      </c>
      <c r="D38" s="4">
        <v>-266</v>
      </c>
      <c r="E38" s="4">
        <v>0</v>
      </c>
      <c r="F38" s="4">
        <v>-373.6</v>
      </c>
      <c r="G38" s="4">
        <v>-768</v>
      </c>
      <c r="H38" s="4">
        <v>-394.4</v>
      </c>
      <c r="J38" s="9">
        <v>0</v>
      </c>
      <c r="K38" s="9">
        <v>0</v>
      </c>
      <c r="L38" s="4">
        <v>0</v>
      </c>
    </row>
    <row r="39" spans="2:12" x14ac:dyDescent="0.3">
      <c r="B39" s="2" t="s">
        <v>252</v>
      </c>
      <c r="C39" s="4">
        <v>0</v>
      </c>
      <c r="D39" s="4">
        <v>0</v>
      </c>
      <c r="E39" s="4">
        <v>0</v>
      </c>
      <c r="F39" s="4">
        <v>0</v>
      </c>
      <c r="G39" s="4">
        <v>107</v>
      </c>
      <c r="H39" s="4">
        <v>107</v>
      </c>
      <c r="J39" s="9">
        <v>0</v>
      </c>
      <c r="K39" s="9">
        <v>0</v>
      </c>
      <c r="L39" s="4">
        <v>0</v>
      </c>
    </row>
    <row r="40" spans="2:12" x14ac:dyDescent="0.3">
      <c r="B40" s="2" t="s">
        <v>269</v>
      </c>
      <c r="C40" s="4">
        <v>0</v>
      </c>
      <c r="D40" s="4">
        <v>0</v>
      </c>
      <c r="E40" s="4">
        <v>0</v>
      </c>
      <c r="F40" s="4">
        <v>0</v>
      </c>
      <c r="G40" s="4">
        <v>753</v>
      </c>
      <c r="H40" s="4">
        <v>753</v>
      </c>
      <c r="J40" s="9">
        <v>0</v>
      </c>
      <c r="K40" s="9">
        <v>0</v>
      </c>
      <c r="L40" s="4">
        <v>0</v>
      </c>
    </row>
    <row r="41" spans="2:12" x14ac:dyDescent="0.3">
      <c r="B41" s="2" t="s">
        <v>246</v>
      </c>
      <c r="C41" s="4">
        <v>0</v>
      </c>
      <c r="D41" s="4">
        <v>0</v>
      </c>
      <c r="E41" s="4">
        <v>0</v>
      </c>
      <c r="F41" s="4">
        <v>-92</v>
      </c>
      <c r="G41" s="4">
        <v>-110</v>
      </c>
      <c r="H41" s="4">
        <v>-18</v>
      </c>
      <c r="J41" s="9">
        <v>0</v>
      </c>
      <c r="K41" s="9">
        <v>0</v>
      </c>
      <c r="L41" s="4">
        <v>0</v>
      </c>
    </row>
    <row r="42" spans="2:12" x14ac:dyDescent="0.3">
      <c r="B42" s="102" t="s">
        <v>57</v>
      </c>
      <c r="C42" s="126">
        <v>-277.12300000000005</v>
      </c>
      <c r="D42" s="126">
        <v>69.613999999999578</v>
      </c>
      <c r="E42" s="126">
        <v>376.86399999999912</v>
      </c>
      <c r="F42" s="126">
        <v>522.4</v>
      </c>
      <c r="G42" s="126">
        <v>730</v>
      </c>
      <c r="H42" s="126">
        <v>207.60000000000002</v>
      </c>
      <c r="I42" s="127"/>
      <c r="J42" s="126">
        <v>242.5</v>
      </c>
      <c r="K42" s="126">
        <v>297</v>
      </c>
      <c r="L42" s="126">
        <v>54.5</v>
      </c>
    </row>
    <row r="43" spans="2:12" x14ac:dyDescent="0.3">
      <c r="B43" s="8" t="s">
        <v>100</v>
      </c>
      <c r="C43" s="129">
        <v>-0.23463744092417899</v>
      </c>
      <c r="D43" s="129">
        <v>5.894151987563534E-2</v>
      </c>
      <c r="E43" s="129">
        <v>0.31908720869956497</v>
      </c>
      <c r="F43" s="129">
        <v>0.442311172796163</v>
      </c>
      <c r="G43" s="37">
        <v>0.61808414268989076</v>
      </c>
      <c r="H43" s="129">
        <v>0.17577296989372776</v>
      </c>
      <c r="J43" s="37">
        <v>0.20574581736115544</v>
      </c>
      <c r="K43" s="37">
        <v>0.25146710310743914</v>
      </c>
      <c r="L43" s="129">
        <v>4.5721285746283702E-2</v>
      </c>
    </row>
    <row r="44" spans="2:12" x14ac:dyDescent="0.3">
      <c r="B44" s="8" t="s">
        <v>59</v>
      </c>
      <c r="C44" s="10" t="s">
        <v>244</v>
      </c>
      <c r="D44" s="10" t="s">
        <v>244</v>
      </c>
      <c r="E44" s="10" t="s">
        <v>244</v>
      </c>
      <c r="F44" s="10">
        <v>0.68</v>
      </c>
      <c r="G44" s="10">
        <v>0.64740941731074941</v>
      </c>
      <c r="H44" s="10">
        <v>-3.2590582689250636E-2</v>
      </c>
      <c r="J44" s="10" t="s">
        <v>244</v>
      </c>
      <c r="K44" s="10" t="s">
        <v>244</v>
      </c>
      <c r="L44" s="10" t="s">
        <v>244</v>
      </c>
    </row>
    <row r="45" spans="2:12" x14ac:dyDescent="0.3">
      <c r="B45" s="8" t="s">
        <v>92</v>
      </c>
      <c r="C45" s="10" t="s">
        <v>244</v>
      </c>
      <c r="D45" s="10" t="s">
        <v>244</v>
      </c>
      <c r="E45" s="10" t="s">
        <v>244</v>
      </c>
      <c r="F45" s="9">
        <v>354.23200000000003</v>
      </c>
      <c r="G45" s="9">
        <v>471.60887463684708</v>
      </c>
      <c r="H45" s="9">
        <v>117.37687463684705</v>
      </c>
      <c r="J45" s="10" t="s">
        <v>244</v>
      </c>
      <c r="K45" s="10" t="s">
        <v>244</v>
      </c>
      <c r="L45" s="10" t="s">
        <v>244</v>
      </c>
    </row>
    <row r="46" spans="2:12" x14ac:dyDescent="0.3">
      <c r="B46" s="8" t="s">
        <v>101</v>
      </c>
      <c r="C46" s="10" t="s">
        <v>244</v>
      </c>
      <c r="D46" s="10" t="s">
        <v>244</v>
      </c>
      <c r="E46" s="10" t="s">
        <v>244</v>
      </c>
      <c r="F46" s="37">
        <v>0.29992490689496631</v>
      </c>
      <c r="G46" s="37">
        <v>0.39930680406145175</v>
      </c>
      <c r="H46" s="37">
        <v>9.9381897166485433E-2</v>
      </c>
      <c r="J46" s="10" t="s">
        <v>244</v>
      </c>
      <c r="K46" s="10" t="s">
        <v>244</v>
      </c>
      <c r="L46" s="10" t="s">
        <v>244</v>
      </c>
    </row>
    <row r="47" spans="2:12" x14ac:dyDescent="0.3">
      <c r="B47" s="8"/>
      <c r="C47" s="36"/>
      <c r="D47" s="36"/>
      <c r="E47" s="36"/>
      <c r="F47" s="37"/>
      <c r="G47" s="37"/>
      <c r="H47" s="37"/>
      <c r="J47" s="37"/>
      <c r="K47" s="37"/>
      <c r="L47" s="37"/>
    </row>
    <row r="48" spans="2:12" x14ac:dyDescent="0.3">
      <c r="B48" s="102" t="s">
        <v>47</v>
      </c>
      <c r="C48" s="126">
        <v>146</v>
      </c>
      <c r="D48" s="126">
        <v>1095</v>
      </c>
      <c r="E48" s="126">
        <v>2004</v>
      </c>
      <c r="F48" s="126">
        <v>1923</v>
      </c>
      <c r="G48" s="126">
        <v>2122</v>
      </c>
      <c r="H48" s="126">
        <v>199</v>
      </c>
      <c r="I48" s="127"/>
      <c r="J48" s="126">
        <v>-97</v>
      </c>
      <c r="K48" s="126">
        <v>756</v>
      </c>
      <c r="L48" s="126">
        <v>853</v>
      </c>
    </row>
    <row r="49" spans="2:12" x14ac:dyDescent="0.3">
      <c r="B49" s="8" t="s">
        <v>18</v>
      </c>
      <c r="C49" s="9">
        <v>-525</v>
      </c>
      <c r="D49" s="9">
        <v>-1093</v>
      </c>
      <c r="E49" s="9">
        <v>-1560</v>
      </c>
      <c r="F49" s="9">
        <v>-1747</v>
      </c>
      <c r="G49" s="9">
        <v>-1602</v>
      </c>
      <c r="H49" s="22">
        <v>145</v>
      </c>
      <c r="J49" s="9">
        <v>-501</v>
      </c>
      <c r="K49" s="9">
        <v>-733</v>
      </c>
      <c r="L49" s="22">
        <v>-232</v>
      </c>
    </row>
    <row r="50" spans="2:12" x14ac:dyDescent="0.3">
      <c r="B50" s="102" t="s">
        <v>5</v>
      </c>
      <c r="C50" s="126">
        <v>-379</v>
      </c>
      <c r="D50" s="126">
        <v>2</v>
      </c>
      <c r="E50" s="126">
        <v>444</v>
      </c>
      <c r="F50" s="126">
        <v>176</v>
      </c>
      <c r="G50" s="126">
        <v>520</v>
      </c>
      <c r="H50" s="126">
        <v>344</v>
      </c>
      <c r="I50" s="127"/>
      <c r="J50" s="126">
        <v>-598</v>
      </c>
      <c r="K50" s="126">
        <v>23</v>
      </c>
      <c r="L50" s="126">
        <v>621</v>
      </c>
    </row>
    <row r="51" spans="2:12" x14ac:dyDescent="0.3">
      <c r="B51" s="8" t="s">
        <v>60</v>
      </c>
      <c r="C51" s="9">
        <v>-596</v>
      </c>
      <c r="D51" s="9">
        <v>-374.26</v>
      </c>
      <c r="E51" s="9">
        <v>-602</v>
      </c>
      <c r="F51" s="9">
        <v>-886</v>
      </c>
      <c r="G51" s="9">
        <v>-1047</v>
      </c>
      <c r="H51" s="22">
        <v>-161</v>
      </c>
      <c r="J51" s="9">
        <v>-279</v>
      </c>
      <c r="K51" s="9">
        <v>-412</v>
      </c>
      <c r="L51" s="22">
        <v>-133</v>
      </c>
    </row>
    <row r="52" spans="2:12" x14ac:dyDescent="0.3">
      <c r="B52" s="8" t="s">
        <v>61</v>
      </c>
      <c r="C52" s="22">
        <v>-48</v>
      </c>
      <c r="D52" s="22">
        <v>-73</v>
      </c>
      <c r="E52" s="22">
        <v>-145</v>
      </c>
      <c r="F52" s="22">
        <v>-65</v>
      </c>
      <c r="G52" s="9">
        <v>-34.607999999999997</v>
      </c>
      <c r="H52" s="22">
        <v>30.392000000000003</v>
      </c>
      <c r="J52" s="9">
        <v>-7</v>
      </c>
      <c r="K52" s="9">
        <v>-51</v>
      </c>
      <c r="L52" s="22">
        <v>-44</v>
      </c>
    </row>
    <row r="53" spans="2:12" x14ac:dyDescent="0.3">
      <c r="B53" s="102" t="s">
        <v>7</v>
      </c>
      <c r="C53" s="126">
        <v>-1023</v>
      </c>
      <c r="D53" s="126">
        <v>-445.26</v>
      </c>
      <c r="E53" s="126">
        <v>-303</v>
      </c>
      <c r="F53" s="126">
        <v>-775</v>
      </c>
      <c r="G53" s="126">
        <v>-561.60799999999995</v>
      </c>
      <c r="H53" s="126">
        <v>213.39200000000005</v>
      </c>
      <c r="I53" s="127"/>
      <c r="J53" s="126">
        <v>-884</v>
      </c>
      <c r="K53" s="126">
        <v>-440</v>
      </c>
      <c r="L53" s="126">
        <v>444</v>
      </c>
    </row>
    <row r="54" spans="2:12" x14ac:dyDescent="0.3">
      <c r="B54" s="2"/>
      <c r="C54" s="23"/>
      <c r="D54" s="1"/>
      <c r="E54" s="1"/>
      <c r="F54" s="1"/>
      <c r="G54" s="1"/>
      <c r="H54" s="1"/>
      <c r="J54" s="1"/>
      <c r="K54" s="1"/>
      <c r="L54" s="1"/>
    </row>
    <row r="55" spans="2:12" x14ac:dyDescent="0.3">
      <c r="B55" s="2" t="s">
        <v>273</v>
      </c>
      <c r="C55" s="128" t="s">
        <v>244</v>
      </c>
      <c r="D55" s="1">
        <v>5461</v>
      </c>
      <c r="E55" s="1">
        <v>6083</v>
      </c>
      <c r="F55" s="6">
        <v>6490</v>
      </c>
      <c r="G55" s="6">
        <v>7303</v>
      </c>
      <c r="H55" s="6">
        <v>813</v>
      </c>
      <c r="J55" s="6">
        <v>7303</v>
      </c>
      <c r="K55" s="6">
        <v>8702</v>
      </c>
      <c r="L55" s="6">
        <v>1399</v>
      </c>
    </row>
    <row r="56" spans="2:12" x14ac:dyDescent="0.3">
      <c r="B56" s="11" t="s">
        <v>7</v>
      </c>
      <c r="C56" s="128" t="s">
        <v>244</v>
      </c>
      <c r="D56" s="6">
        <v>445.26</v>
      </c>
      <c r="E56" s="6">
        <v>303</v>
      </c>
      <c r="F56" s="6">
        <v>775</v>
      </c>
      <c r="G56" s="6">
        <v>561.60799999999995</v>
      </c>
      <c r="H56" s="6">
        <v>-213.39200000000005</v>
      </c>
      <c r="J56" s="6">
        <v>884</v>
      </c>
      <c r="K56" s="6">
        <v>440</v>
      </c>
      <c r="L56" s="6">
        <v>-444</v>
      </c>
    </row>
    <row r="57" spans="2:12" x14ac:dyDescent="0.3">
      <c r="B57" s="11" t="s">
        <v>64</v>
      </c>
      <c r="C57" s="128" t="s">
        <v>244</v>
      </c>
      <c r="D57" s="6">
        <v>0</v>
      </c>
      <c r="E57" s="6">
        <v>0</v>
      </c>
      <c r="F57" s="6">
        <v>0</v>
      </c>
      <c r="G57" s="6">
        <v>354</v>
      </c>
      <c r="H57" s="6">
        <v>354</v>
      </c>
      <c r="J57" s="6">
        <v>0</v>
      </c>
      <c r="K57" s="6">
        <v>0</v>
      </c>
      <c r="L57" s="6">
        <v>0</v>
      </c>
    </row>
    <row r="58" spans="2:12" x14ac:dyDescent="0.3">
      <c r="B58" s="11" t="s">
        <v>65</v>
      </c>
      <c r="C58" s="128" t="s">
        <v>244</v>
      </c>
      <c r="D58" s="6">
        <v>176.74</v>
      </c>
      <c r="E58" s="6">
        <v>107</v>
      </c>
      <c r="F58" s="6">
        <v>38</v>
      </c>
      <c r="G58" s="6">
        <v>483.39199999999983</v>
      </c>
      <c r="H58" s="6">
        <v>445.39199999999983</v>
      </c>
      <c r="J58" s="6">
        <v>-20</v>
      </c>
      <c r="K58" s="6">
        <v>-84</v>
      </c>
      <c r="L58" s="6">
        <v>-64</v>
      </c>
    </row>
    <row r="59" spans="2:12" x14ac:dyDescent="0.3">
      <c r="B59" s="2" t="s">
        <v>274</v>
      </c>
      <c r="C59" s="6">
        <v>5461</v>
      </c>
      <c r="D59" s="6">
        <v>6083</v>
      </c>
      <c r="E59" s="6">
        <v>6493</v>
      </c>
      <c r="F59" s="6">
        <v>7303</v>
      </c>
      <c r="G59" s="6">
        <v>8702</v>
      </c>
      <c r="H59" s="6">
        <v>1399</v>
      </c>
      <c r="J59" s="6">
        <v>8167</v>
      </c>
      <c r="K59" s="6">
        <v>9058</v>
      </c>
      <c r="L59" s="6">
        <v>891</v>
      </c>
    </row>
    <row r="60" spans="2:12" x14ac:dyDescent="0.3">
      <c r="B60" s="102" t="s">
        <v>299</v>
      </c>
      <c r="C60" s="130">
        <v>7</v>
      </c>
      <c r="D60" s="130">
        <v>5.5</v>
      </c>
      <c r="E60" s="130">
        <v>3.4</v>
      </c>
      <c r="F60" s="130">
        <v>2.8</v>
      </c>
      <c r="G60" s="130">
        <v>2.2999999999999998</v>
      </c>
      <c r="H60" s="130">
        <v>-0.5</v>
      </c>
      <c r="I60" s="127"/>
      <c r="J60" s="168" t="s">
        <v>244</v>
      </c>
      <c r="K60" s="168" t="s">
        <v>244</v>
      </c>
      <c r="L60" s="168" t="s">
        <v>244</v>
      </c>
    </row>
    <row r="61" spans="2:12" x14ac:dyDescent="0.3">
      <c r="B61" s="19"/>
      <c r="C61" s="32"/>
      <c r="D61" s="32"/>
      <c r="E61" s="32"/>
      <c r="F61" s="32"/>
      <c r="G61" s="32"/>
      <c r="H61" s="32"/>
      <c r="J61" s="54"/>
    </row>
    <row r="62" spans="2:12" x14ac:dyDescent="0.3">
      <c r="C62" s="3"/>
      <c r="E62" s="3"/>
      <c r="F62" s="3"/>
      <c r="G62" s="3"/>
      <c r="H62" s="3"/>
      <c r="J62" s="54"/>
    </row>
    <row r="63" spans="2:12" x14ac:dyDescent="0.3">
      <c r="C63" s="3"/>
      <c r="E63" s="3"/>
      <c r="F63" s="3"/>
      <c r="G63" s="3"/>
      <c r="H63" s="3"/>
      <c r="J63" s="54"/>
    </row>
    <row r="64" spans="2:12" x14ac:dyDescent="0.3">
      <c r="C64" s="3"/>
      <c r="E64" s="99"/>
      <c r="F64" s="99"/>
      <c r="G64" s="3"/>
      <c r="H64" s="3"/>
      <c r="J64" s="54"/>
    </row>
    <row r="65" spans="7:10" x14ac:dyDescent="0.3">
      <c r="G65" s="3"/>
      <c r="J65" s="54"/>
    </row>
    <row r="66" spans="7:10" x14ac:dyDescent="0.3">
      <c r="J66" s="54"/>
    </row>
    <row r="67" spans="7:10" x14ac:dyDescent="0.3">
      <c r="J67" s="54"/>
    </row>
    <row r="68" spans="7:10" x14ac:dyDescent="0.3">
      <c r="J68" s="54"/>
    </row>
    <row r="69" spans="7:10" x14ac:dyDescent="0.3">
      <c r="J69" s="54"/>
    </row>
    <row r="70" spans="7:10" x14ac:dyDescent="0.3">
      <c r="J70" s="54"/>
    </row>
    <row r="71" spans="7:10" x14ac:dyDescent="0.3">
      <c r="J71" s="54"/>
    </row>
  </sheetData>
  <pageMargins left="0.7" right="0.7" top="0.75" bottom="0.75" header="0.3" footer="0.3"/>
  <pageSetup paperSize="9" scale="1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58"/>
  <sheetViews>
    <sheetView showGridLines="0" workbookViewId="0">
      <selection sqref="A1:XFD1048576"/>
    </sheetView>
  </sheetViews>
  <sheetFormatPr defaultColWidth="8.88671875" defaultRowHeight="14.4" x14ac:dyDescent="0.3"/>
  <cols>
    <col min="1" max="1" width="8.88671875" style="45"/>
    <col min="2" max="2" width="54.109375" style="45" customWidth="1"/>
    <col min="3" max="8" width="10.6640625" style="45" customWidth="1"/>
    <col min="9" max="9" width="1.6640625" style="15" customWidth="1"/>
    <col min="10" max="12" width="10.6640625" style="45" customWidth="1"/>
    <col min="13" max="16384" width="8.88671875" style="45"/>
  </cols>
  <sheetData>
    <row r="1" spans="2:13" x14ac:dyDescent="0.3">
      <c r="C1" s="3"/>
      <c r="D1" s="3"/>
      <c r="E1" s="3"/>
      <c r="F1" s="26"/>
      <c r="G1" s="26"/>
      <c r="H1" s="26"/>
      <c r="J1" s="26"/>
      <c r="K1" s="26"/>
      <c r="L1" s="26"/>
    </row>
    <row r="2" spans="2:13" x14ac:dyDescent="0.3">
      <c r="B2" s="100" t="s">
        <v>1</v>
      </c>
      <c r="C2" s="104" t="s">
        <v>116</v>
      </c>
      <c r="D2" s="104" t="s">
        <v>116</v>
      </c>
      <c r="E2" s="104" t="s">
        <v>116</v>
      </c>
      <c r="F2" s="104" t="s">
        <v>116</v>
      </c>
      <c r="G2" s="104" t="s">
        <v>116</v>
      </c>
      <c r="H2" s="104" t="s">
        <v>36</v>
      </c>
      <c r="I2" s="131"/>
      <c r="J2" s="122" t="s">
        <v>105</v>
      </c>
      <c r="K2" s="122" t="s">
        <v>105</v>
      </c>
      <c r="L2" s="122" t="s">
        <v>36</v>
      </c>
    </row>
    <row r="3" spans="2:13" ht="15" thickBot="1" x14ac:dyDescent="0.35">
      <c r="B3" s="101" t="s">
        <v>0</v>
      </c>
      <c r="C3" s="105">
        <v>2014</v>
      </c>
      <c r="D3" s="105">
        <v>2015</v>
      </c>
      <c r="E3" s="105">
        <v>2016</v>
      </c>
      <c r="F3" s="105">
        <v>2017</v>
      </c>
      <c r="G3" s="105">
        <v>2018</v>
      </c>
      <c r="H3" s="125" t="s">
        <v>237</v>
      </c>
      <c r="I3" s="131"/>
      <c r="J3" s="124">
        <v>2018</v>
      </c>
      <c r="K3" s="124">
        <v>2019</v>
      </c>
      <c r="L3" s="125" t="s">
        <v>290</v>
      </c>
    </row>
    <row r="4" spans="2:13" x14ac:dyDescent="0.3">
      <c r="B4" s="5" t="s">
        <v>227</v>
      </c>
      <c r="C4" s="4">
        <v>205.39000000000001</v>
      </c>
      <c r="D4" s="4">
        <v>304.83100000000002</v>
      </c>
      <c r="E4" s="4">
        <v>609.62800000000004</v>
      </c>
      <c r="F4" s="4">
        <v>1014</v>
      </c>
      <c r="G4" s="4">
        <v>1717</v>
      </c>
      <c r="H4" s="4">
        <v>703</v>
      </c>
      <c r="I4" s="138"/>
      <c r="J4" s="4">
        <v>305</v>
      </c>
      <c r="K4" s="4">
        <v>470</v>
      </c>
      <c r="L4" s="4">
        <v>165</v>
      </c>
      <c r="M4" s="3"/>
    </row>
    <row r="5" spans="2:13" x14ac:dyDescent="0.3">
      <c r="B5" s="2" t="s">
        <v>15</v>
      </c>
      <c r="C5" s="4">
        <v>210.18100000000001</v>
      </c>
      <c r="D5" s="4">
        <v>200.333</v>
      </c>
      <c r="E5" s="4">
        <v>443.23500000000001</v>
      </c>
      <c r="F5" s="4">
        <v>592</v>
      </c>
      <c r="G5" s="4">
        <v>798</v>
      </c>
      <c r="H5" s="4">
        <v>206</v>
      </c>
      <c r="I5" s="138"/>
      <c r="J5" s="4">
        <v>191</v>
      </c>
      <c r="K5" s="4">
        <v>280</v>
      </c>
      <c r="L5" s="4">
        <v>89</v>
      </c>
      <c r="M5" s="3"/>
    </row>
    <row r="6" spans="2:13" x14ac:dyDescent="0.3">
      <c r="B6" s="5" t="s">
        <v>43</v>
      </c>
      <c r="C6" s="4">
        <v>66.836883419186591</v>
      </c>
      <c r="D6" s="4">
        <v>136.90278828440944</v>
      </c>
      <c r="E6" s="4">
        <v>448.97269115704557</v>
      </c>
      <c r="F6" s="4">
        <v>605</v>
      </c>
      <c r="G6" s="4">
        <v>816</v>
      </c>
      <c r="H6" s="4">
        <v>211</v>
      </c>
      <c r="I6" s="138"/>
      <c r="J6" s="4">
        <v>227</v>
      </c>
      <c r="K6" s="4">
        <v>179</v>
      </c>
      <c r="L6" s="4">
        <v>-48</v>
      </c>
      <c r="M6" s="3"/>
    </row>
    <row r="7" spans="2:13" x14ac:dyDescent="0.3">
      <c r="B7" s="14" t="s">
        <v>8</v>
      </c>
      <c r="C7" s="4">
        <v>41.669966764836175</v>
      </c>
      <c r="D7" s="4">
        <v>23.435786273687899</v>
      </c>
      <c r="E7" s="4">
        <v>165</v>
      </c>
      <c r="F7" s="4">
        <v>142</v>
      </c>
      <c r="G7" s="4">
        <v>105</v>
      </c>
      <c r="H7" s="4">
        <v>-37</v>
      </c>
      <c r="I7" s="138"/>
      <c r="J7" s="4">
        <v>9</v>
      </c>
      <c r="K7" s="4">
        <v>4</v>
      </c>
      <c r="L7" s="4">
        <v>-5</v>
      </c>
      <c r="M7" s="3"/>
    </row>
    <row r="8" spans="2:13" x14ac:dyDescent="0.3">
      <c r="B8" s="14" t="s">
        <v>9</v>
      </c>
      <c r="C8" s="4">
        <v>78.227916654350452</v>
      </c>
      <c r="D8" s="4">
        <v>70.018002010721489</v>
      </c>
      <c r="E8" s="4">
        <v>146.45319474679684</v>
      </c>
      <c r="F8" s="4">
        <v>51</v>
      </c>
      <c r="G8" s="4">
        <v>85</v>
      </c>
      <c r="H8" s="4">
        <v>34</v>
      </c>
      <c r="I8" s="138"/>
      <c r="J8" s="4">
        <v>56</v>
      </c>
      <c r="K8" s="4">
        <v>58</v>
      </c>
      <c r="L8" s="4">
        <v>2</v>
      </c>
      <c r="M8" s="3"/>
    </row>
    <row r="9" spans="2:13" x14ac:dyDescent="0.3">
      <c r="B9" s="14" t="s">
        <v>10</v>
      </c>
      <c r="C9" s="4">
        <v>-60.061000000000035</v>
      </c>
      <c r="D9" s="4">
        <v>26.449000000000069</v>
      </c>
      <c r="E9" s="4">
        <v>83.756321633929019</v>
      </c>
      <c r="F9" s="4">
        <v>135</v>
      </c>
      <c r="G9" s="4">
        <v>97</v>
      </c>
      <c r="H9" s="4">
        <v>-38</v>
      </c>
      <c r="I9" s="138"/>
      <c r="J9" s="4">
        <v>24</v>
      </c>
      <c r="K9" s="4">
        <v>10</v>
      </c>
      <c r="L9" s="4">
        <v>-14</v>
      </c>
      <c r="M9" s="3"/>
    </row>
    <row r="10" spans="2:13" x14ac:dyDescent="0.3">
      <c r="B10" s="14" t="s">
        <v>13</v>
      </c>
      <c r="C10" s="4">
        <v>7</v>
      </c>
      <c r="D10" s="4">
        <v>17</v>
      </c>
      <c r="E10" s="4">
        <v>53.763174776319715</v>
      </c>
      <c r="F10" s="4">
        <v>277</v>
      </c>
      <c r="G10" s="4">
        <v>413</v>
      </c>
      <c r="H10" s="4">
        <v>136</v>
      </c>
      <c r="I10" s="138"/>
      <c r="J10" s="4">
        <v>73</v>
      </c>
      <c r="K10" s="4">
        <v>107</v>
      </c>
      <c r="L10" s="4">
        <v>34</v>
      </c>
      <c r="M10" s="3"/>
    </row>
    <row r="11" spans="2:13" x14ac:dyDescent="0.3">
      <c r="B11" s="14" t="s">
        <v>226</v>
      </c>
      <c r="C11" s="139" t="s">
        <v>244</v>
      </c>
      <c r="D11" s="139" t="s">
        <v>244</v>
      </c>
      <c r="E11" s="139" t="s">
        <v>244</v>
      </c>
      <c r="F11" s="139" t="s">
        <v>244</v>
      </c>
      <c r="G11" s="4">
        <v>116</v>
      </c>
      <c r="H11" s="139">
        <v>116</v>
      </c>
      <c r="I11" s="138"/>
      <c r="J11" s="4">
        <v>64</v>
      </c>
      <c r="K11" s="4">
        <v>0</v>
      </c>
      <c r="L11" s="139">
        <v>0</v>
      </c>
      <c r="M11" s="3"/>
    </row>
    <row r="12" spans="2:13" x14ac:dyDescent="0.3">
      <c r="B12" s="18" t="s">
        <v>12</v>
      </c>
      <c r="C12" s="4">
        <v>32.309772053554298</v>
      </c>
      <c r="D12" s="4">
        <v>38.876549469487827</v>
      </c>
      <c r="E12" s="4">
        <v>44</v>
      </c>
      <c r="F12" s="4">
        <v>86</v>
      </c>
      <c r="G12" s="4">
        <v>133</v>
      </c>
      <c r="H12" s="4">
        <v>47</v>
      </c>
      <c r="I12" s="138"/>
      <c r="J12" s="4">
        <v>29</v>
      </c>
      <c r="K12" s="4">
        <v>46</v>
      </c>
      <c r="L12" s="4">
        <v>17</v>
      </c>
      <c r="M12" s="3"/>
    </row>
    <row r="13" spans="2:13" x14ac:dyDescent="0.3">
      <c r="B13" s="5" t="s">
        <v>14</v>
      </c>
      <c r="C13" s="4">
        <v>120.604</v>
      </c>
      <c r="D13" s="4">
        <v>126.396</v>
      </c>
      <c r="E13" s="4">
        <v>103.99730884295445</v>
      </c>
      <c r="F13" s="4">
        <v>47</v>
      </c>
      <c r="G13" s="4">
        <v>26</v>
      </c>
      <c r="H13" s="4">
        <v>-21</v>
      </c>
      <c r="I13" s="138"/>
      <c r="J13" s="4">
        <v>10</v>
      </c>
      <c r="K13" s="4">
        <v>11</v>
      </c>
      <c r="L13" s="4">
        <v>1</v>
      </c>
      <c r="M13" s="3"/>
    </row>
    <row r="14" spans="2:13" x14ac:dyDescent="0.3">
      <c r="B14" s="102" t="s">
        <v>45</v>
      </c>
      <c r="C14" s="126">
        <v>635.32165547274099</v>
      </c>
      <c r="D14" s="126">
        <v>807.33933775389721</v>
      </c>
      <c r="E14" s="126">
        <v>1649.8330000000001</v>
      </c>
      <c r="F14" s="126">
        <v>2344</v>
      </c>
      <c r="G14" s="126">
        <v>3490</v>
      </c>
      <c r="H14" s="126">
        <v>1146</v>
      </c>
      <c r="I14" s="140"/>
      <c r="J14" s="126">
        <v>762</v>
      </c>
      <c r="K14" s="126">
        <v>986</v>
      </c>
      <c r="L14" s="126">
        <v>224</v>
      </c>
      <c r="M14" s="3"/>
    </row>
    <row r="15" spans="2:13" x14ac:dyDescent="0.3">
      <c r="B15" s="8" t="s">
        <v>46</v>
      </c>
      <c r="C15" s="9">
        <v>-71</v>
      </c>
      <c r="D15" s="9">
        <v>-125</v>
      </c>
      <c r="E15" s="9">
        <v>-265</v>
      </c>
      <c r="F15" s="4">
        <v>-577</v>
      </c>
      <c r="G15" s="4">
        <v>-1082</v>
      </c>
      <c r="H15" s="4">
        <v>-505</v>
      </c>
      <c r="I15" s="138"/>
      <c r="J15" s="4">
        <v>-154</v>
      </c>
      <c r="K15" s="4">
        <v>-263</v>
      </c>
      <c r="L15" s="4">
        <v>-109</v>
      </c>
      <c r="M15" s="3"/>
    </row>
    <row r="16" spans="2:13" x14ac:dyDescent="0.3">
      <c r="B16" s="8" t="s">
        <v>8</v>
      </c>
      <c r="C16" s="9">
        <v>-41.669966764836175</v>
      </c>
      <c r="D16" s="9">
        <v>-23.435786273687899</v>
      </c>
      <c r="E16" s="9">
        <v>-165</v>
      </c>
      <c r="F16" s="9">
        <v>-142</v>
      </c>
      <c r="G16" s="9">
        <v>-105</v>
      </c>
      <c r="H16" s="4">
        <v>37</v>
      </c>
      <c r="I16" s="138"/>
      <c r="J16" s="9">
        <v>-9</v>
      </c>
      <c r="K16" s="9">
        <v>-4</v>
      </c>
      <c r="L16" s="4">
        <v>5</v>
      </c>
      <c r="M16" s="3"/>
    </row>
    <row r="17" spans="2:13" x14ac:dyDescent="0.3">
      <c r="B17" s="27" t="s">
        <v>108</v>
      </c>
      <c r="C17" s="9">
        <v>113.25661363291499</v>
      </c>
      <c r="D17" s="9">
        <v>199.23259478990519</v>
      </c>
      <c r="E17" s="9">
        <v>280.96151216781016</v>
      </c>
      <c r="F17" s="9">
        <v>108.03374541289574</v>
      </c>
      <c r="G17" s="4">
        <v>362</v>
      </c>
      <c r="H17" s="4">
        <v>253.96625458710426</v>
      </c>
      <c r="I17" s="138"/>
      <c r="J17" s="9">
        <v>50</v>
      </c>
      <c r="K17" s="9">
        <v>76</v>
      </c>
      <c r="L17" s="4">
        <v>26</v>
      </c>
      <c r="M17" s="3"/>
    </row>
    <row r="18" spans="2:13" x14ac:dyDescent="0.3">
      <c r="B18" s="8" t="s">
        <v>247</v>
      </c>
      <c r="C18" s="9">
        <v>-588.88464686807879</v>
      </c>
      <c r="D18" s="9">
        <v>-233.94690002409573</v>
      </c>
      <c r="E18" s="9">
        <v>132.03811513005337</v>
      </c>
      <c r="F18" s="4">
        <v>-87.459060823983208</v>
      </c>
      <c r="G18" s="4">
        <v>-291</v>
      </c>
      <c r="H18" s="9">
        <v>-203.54093917601679</v>
      </c>
      <c r="I18" s="138"/>
      <c r="J18" s="4">
        <v>-555</v>
      </c>
      <c r="K18" s="4">
        <v>-655</v>
      </c>
      <c r="L18" s="9">
        <v>-100</v>
      </c>
      <c r="M18" s="3"/>
    </row>
    <row r="19" spans="2:13" x14ac:dyDescent="0.3">
      <c r="B19" s="102" t="s">
        <v>47</v>
      </c>
      <c r="C19" s="126">
        <v>47.023655472740984</v>
      </c>
      <c r="D19" s="126">
        <v>624.1892462460188</v>
      </c>
      <c r="E19" s="126">
        <v>1632.8326272978638</v>
      </c>
      <c r="F19" s="126">
        <v>1645.5746845889125</v>
      </c>
      <c r="G19" s="126">
        <v>2374</v>
      </c>
      <c r="H19" s="126">
        <v>728.42531541108747</v>
      </c>
      <c r="I19" s="140"/>
      <c r="J19" s="126">
        <v>94</v>
      </c>
      <c r="K19" s="126">
        <v>140</v>
      </c>
      <c r="L19" s="126">
        <v>46</v>
      </c>
      <c r="M19" s="3"/>
    </row>
    <row r="20" spans="2:13" x14ac:dyDescent="0.3">
      <c r="B20" s="8" t="s">
        <v>48</v>
      </c>
      <c r="C20" s="9">
        <v>-619</v>
      </c>
      <c r="D20" s="9">
        <v>-1269</v>
      </c>
      <c r="E20" s="9">
        <v>-1599</v>
      </c>
      <c r="F20" s="9">
        <v>-1573</v>
      </c>
      <c r="G20" s="4">
        <v>-1605</v>
      </c>
      <c r="H20" s="9">
        <v>-32</v>
      </c>
      <c r="I20" s="138"/>
      <c r="J20" s="9">
        <v>-127</v>
      </c>
      <c r="K20" s="9">
        <v>-63</v>
      </c>
      <c r="L20" s="9">
        <v>64</v>
      </c>
      <c r="M20" s="3"/>
    </row>
    <row r="21" spans="2:13" x14ac:dyDescent="0.3">
      <c r="B21" s="8" t="s">
        <v>8</v>
      </c>
      <c r="C21" s="9">
        <v>41.669966764836175</v>
      </c>
      <c r="D21" s="9">
        <v>23.435786273687899</v>
      </c>
      <c r="E21" s="9">
        <v>165</v>
      </c>
      <c r="F21" s="9">
        <v>142</v>
      </c>
      <c r="G21" s="9">
        <v>105</v>
      </c>
      <c r="H21" s="9">
        <v>-37</v>
      </c>
      <c r="I21" s="138"/>
      <c r="J21" s="9">
        <v>9</v>
      </c>
      <c r="K21" s="9">
        <v>4</v>
      </c>
      <c r="L21" s="9">
        <v>-5</v>
      </c>
      <c r="M21" s="3"/>
    </row>
    <row r="22" spans="2:13" x14ac:dyDescent="0.3">
      <c r="B22" s="8" t="s">
        <v>228</v>
      </c>
      <c r="C22" s="9">
        <v>-103.91940598232948</v>
      </c>
      <c r="D22" s="9">
        <v>-186.83463205894682</v>
      </c>
      <c r="E22" s="9">
        <v>-186.42000000000002</v>
      </c>
      <c r="F22" s="9">
        <v>-307.66720910269106</v>
      </c>
      <c r="G22" s="4">
        <v>-308</v>
      </c>
      <c r="H22" s="9">
        <v>-0.33279089730893929</v>
      </c>
      <c r="I22" s="138"/>
      <c r="J22" s="9">
        <v>-91</v>
      </c>
      <c r="K22" s="9">
        <v>-11</v>
      </c>
      <c r="L22" s="9">
        <v>80</v>
      </c>
      <c r="M22" s="3"/>
    </row>
    <row r="23" spans="2:13" x14ac:dyDescent="0.3">
      <c r="B23" s="8" t="s">
        <v>112</v>
      </c>
      <c r="C23" s="9">
        <v>202.24943921749332</v>
      </c>
      <c r="D23" s="9">
        <v>384.39884578525891</v>
      </c>
      <c r="E23" s="9">
        <v>108.42000000000002</v>
      </c>
      <c r="F23" s="9">
        <v>34.151704117641486</v>
      </c>
      <c r="G23" s="4">
        <v>259</v>
      </c>
      <c r="H23" s="9">
        <v>224.84829588235851</v>
      </c>
      <c r="I23" s="138"/>
      <c r="J23" s="9">
        <v>-281</v>
      </c>
      <c r="K23" s="9">
        <v>-635</v>
      </c>
      <c r="L23" s="9">
        <v>-354</v>
      </c>
      <c r="M23" s="3"/>
    </row>
    <row r="24" spans="2:13" x14ac:dyDescent="0.3">
      <c r="B24" s="102" t="s">
        <v>50</v>
      </c>
      <c r="C24" s="126">
        <v>-479</v>
      </c>
      <c r="D24" s="126">
        <v>-1048</v>
      </c>
      <c r="E24" s="126">
        <v>-1512</v>
      </c>
      <c r="F24" s="126">
        <v>-1704.5155049850496</v>
      </c>
      <c r="G24" s="126">
        <v>-1549</v>
      </c>
      <c r="H24" s="126">
        <v>155.51550498504957</v>
      </c>
      <c r="I24" s="140"/>
      <c r="J24" s="126">
        <v>-489</v>
      </c>
      <c r="K24" s="126">
        <v>-705</v>
      </c>
      <c r="L24" s="126">
        <v>-216</v>
      </c>
      <c r="M24" s="3"/>
    </row>
    <row r="25" spans="2:13" x14ac:dyDescent="0.3">
      <c r="B25" s="102" t="s">
        <v>5</v>
      </c>
      <c r="C25" s="126">
        <v>-431.97634452725902</v>
      </c>
      <c r="D25" s="126">
        <v>-423.3107537539812</v>
      </c>
      <c r="E25" s="126">
        <v>120.83262729786384</v>
      </c>
      <c r="F25" s="126">
        <v>-58.940820396137042</v>
      </c>
      <c r="G25" s="126">
        <v>825</v>
      </c>
      <c r="H25" s="126">
        <v>883.94082039613704</v>
      </c>
      <c r="I25" s="140"/>
      <c r="J25" s="126">
        <v>-395</v>
      </c>
      <c r="K25" s="126">
        <v>-565</v>
      </c>
      <c r="L25" s="126">
        <v>-170</v>
      </c>
      <c r="M25" s="3"/>
    </row>
    <row r="26" spans="2:13" x14ac:dyDescent="0.3">
      <c r="B26" s="19"/>
      <c r="C26" s="64"/>
      <c r="D26" s="64"/>
      <c r="E26" s="64"/>
      <c r="F26" s="64"/>
      <c r="G26" s="64"/>
      <c r="H26" s="64"/>
      <c r="J26" s="64"/>
      <c r="K26" s="64"/>
      <c r="L26" s="64"/>
    </row>
    <row r="27" spans="2:13" x14ac:dyDescent="0.3">
      <c r="B27" s="100" t="s">
        <v>1</v>
      </c>
      <c r="C27" s="104" t="s">
        <v>116</v>
      </c>
      <c r="D27" s="104" t="s">
        <v>116</v>
      </c>
      <c r="E27" s="104" t="s">
        <v>116</v>
      </c>
      <c r="F27" s="104" t="s">
        <v>116</v>
      </c>
      <c r="G27" s="104" t="s">
        <v>116</v>
      </c>
      <c r="H27" s="104" t="s">
        <v>36</v>
      </c>
      <c r="I27" s="131"/>
      <c r="J27" s="122" t="s">
        <v>105</v>
      </c>
      <c r="K27" s="122" t="s">
        <v>105</v>
      </c>
      <c r="L27" s="122" t="s">
        <v>36</v>
      </c>
    </row>
    <row r="28" spans="2:13" ht="15" thickBot="1" x14ac:dyDescent="0.35">
      <c r="B28" s="101" t="s">
        <v>37</v>
      </c>
      <c r="C28" s="105">
        <v>2014</v>
      </c>
      <c r="D28" s="105">
        <v>2015</v>
      </c>
      <c r="E28" s="105">
        <v>2016</v>
      </c>
      <c r="F28" s="105">
        <v>2017</v>
      </c>
      <c r="G28" s="105">
        <v>2018</v>
      </c>
      <c r="H28" s="125" t="s">
        <v>237</v>
      </c>
      <c r="I28" s="131"/>
      <c r="J28" s="124">
        <v>2018</v>
      </c>
      <c r="K28" s="124">
        <v>2019</v>
      </c>
      <c r="L28" s="125" t="s">
        <v>290</v>
      </c>
    </row>
    <row r="29" spans="2:13" x14ac:dyDescent="0.3">
      <c r="B29" s="5" t="s">
        <v>66</v>
      </c>
      <c r="C29" s="4">
        <v>966.44059948407414</v>
      </c>
      <c r="D29" s="4">
        <v>1435.1508576370379</v>
      </c>
      <c r="E29" s="4">
        <v>2661.5596138061192</v>
      </c>
      <c r="F29" s="4">
        <v>3914.3147285245618</v>
      </c>
      <c r="G29" s="4">
        <v>5322.0147285245612</v>
      </c>
      <c r="H29" s="4">
        <v>1407.6999999999994</v>
      </c>
      <c r="J29" s="4">
        <v>5322.0147285245612</v>
      </c>
      <c r="K29" s="4">
        <v>6948.0147285245612</v>
      </c>
      <c r="L29" s="4">
        <v>1626</v>
      </c>
      <c r="M29" s="141"/>
    </row>
    <row r="30" spans="2:13" x14ac:dyDescent="0.3">
      <c r="B30" s="14" t="s">
        <v>48</v>
      </c>
      <c r="C30" s="4">
        <v>619</v>
      </c>
      <c r="D30" s="4">
        <v>1269</v>
      </c>
      <c r="E30" s="4">
        <v>1599</v>
      </c>
      <c r="F30" s="4">
        <v>1573</v>
      </c>
      <c r="G30" s="4">
        <v>1605</v>
      </c>
      <c r="H30" s="4">
        <v>32</v>
      </c>
      <c r="J30" s="4">
        <v>127</v>
      </c>
      <c r="K30" s="4">
        <v>63</v>
      </c>
      <c r="L30" s="4">
        <v>-64</v>
      </c>
      <c r="M30" s="141"/>
    </row>
    <row r="31" spans="2:13" x14ac:dyDescent="0.3">
      <c r="B31" s="14" t="s">
        <v>15</v>
      </c>
      <c r="C31" s="4">
        <v>-210.18100000000001</v>
      </c>
      <c r="D31" s="4">
        <v>-200.333</v>
      </c>
      <c r="E31" s="4">
        <v>-443.23500000000001</v>
      </c>
      <c r="F31" s="4">
        <v>-592</v>
      </c>
      <c r="G31" s="4">
        <v>-798</v>
      </c>
      <c r="H31" s="4">
        <v>-206</v>
      </c>
      <c r="J31" s="4">
        <v>-191</v>
      </c>
      <c r="K31" s="4">
        <v>-280</v>
      </c>
      <c r="L31" s="4">
        <v>-89</v>
      </c>
      <c r="M31" s="54"/>
    </row>
    <row r="32" spans="2:13" x14ac:dyDescent="0.3">
      <c r="B32" s="14" t="s">
        <v>68</v>
      </c>
      <c r="C32" s="4">
        <v>59.891264166825501</v>
      </c>
      <c r="D32" s="4">
        <v>157.74175616908124</v>
      </c>
      <c r="E32" s="4">
        <v>96.990114718442669</v>
      </c>
      <c r="F32" s="4">
        <v>426.7</v>
      </c>
      <c r="G32" s="4">
        <v>819</v>
      </c>
      <c r="H32" s="4">
        <v>392.3</v>
      </c>
      <c r="J32" s="4">
        <v>565</v>
      </c>
      <c r="K32" s="4">
        <v>1578</v>
      </c>
      <c r="L32" s="4">
        <v>1013</v>
      </c>
      <c r="M32" s="141"/>
    </row>
    <row r="33" spans="2:13" x14ac:dyDescent="0.3">
      <c r="B33" s="102" t="s">
        <v>67</v>
      </c>
      <c r="C33" s="126">
        <v>1435.1508636508995</v>
      </c>
      <c r="D33" s="126">
        <v>2661.5596138061192</v>
      </c>
      <c r="E33" s="126">
        <v>3914.3147285245618</v>
      </c>
      <c r="F33" s="126">
        <v>5322.0147285245612</v>
      </c>
      <c r="G33" s="126">
        <v>6948.0147285245612</v>
      </c>
      <c r="H33" s="126">
        <v>1626</v>
      </c>
      <c r="I33" s="142"/>
      <c r="J33" s="126">
        <v>5823.0147285245612</v>
      </c>
      <c r="K33" s="126">
        <v>8309.0147285245621</v>
      </c>
      <c r="L33" s="126">
        <v>2486.0000000000009</v>
      </c>
      <c r="M33" s="54"/>
    </row>
    <row r="34" spans="2:13" x14ac:dyDescent="0.3">
      <c r="B34" s="5" t="s">
        <v>248</v>
      </c>
      <c r="C34" s="24">
        <v>9.9699999999999997E-2</v>
      </c>
      <c r="D34" s="24">
        <v>9.9699999999999997E-2</v>
      </c>
      <c r="E34" s="24">
        <v>0.1191</v>
      </c>
      <c r="F34" s="24">
        <v>0.1191</v>
      </c>
      <c r="G34" s="24">
        <v>0.1361</v>
      </c>
      <c r="H34" s="24">
        <v>1.7000000000000001E-2</v>
      </c>
      <c r="J34" s="24">
        <v>0.1361</v>
      </c>
      <c r="K34" s="24">
        <v>0.1361</v>
      </c>
      <c r="L34" s="24">
        <v>0</v>
      </c>
      <c r="M34" s="141"/>
    </row>
    <row r="35" spans="2:13" x14ac:dyDescent="0.3">
      <c r="B35" s="102" t="s">
        <v>18</v>
      </c>
      <c r="C35" s="143"/>
      <c r="D35" s="143"/>
      <c r="E35" s="143"/>
      <c r="F35" s="143"/>
      <c r="G35" s="143"/>
      <c r="H35" s="143"/>
      <c r="I35" s="142"/>
      <c r="J35" s="143"/>
      <c r="K35" s="143"/>
      <c r="L35" s="143"/>
      <c r="M35" s="141"/>
    </row>
    <row r="36" spans="2:13" x14ac:dyDescent="0.3">
      <c r="B36" s="5" t="s">
        <v>73</v>
      </c>
      <c r="C36" s="4">
        <v>567.00000000000011</v>
      </c>
      <c r="D36" s="4">
        <v>567</v>
      </c>
      <c r="E36" s="4">
        <v>863.87649800000008</v>
      </c>
      <c r="F36" s="4">
        <v>863.87649800000008</v>
      </c>
      <c r="G36" s="4">
        <v>863.87649800000008</v>
      </c>
      <c r="H36" s="4">
        <v>0</v>
      </c>
      <c r="J36" s="4">
        <v>216</v>
      </c>
      <c r="K36" s="4">
        <v>216</v>
      </c>
      <c r="L36" s="4">
        <v>0</v>
      </c>
      <c r="M36" s="141"/>
    </row>
    <row r="37" spans="2:13" x14ac:dyDescent="0.3">
      <c r="B37" s="5" t="s">
        <v>74</v>
      </c>
      <c r="C37" s="4">
        <v>525.66332335329355</v>
      </c>
      <c r="D37" s="4">
        <v>571.97426214071868</v>
      </c>
      <c r="E37" s="4">
        <v>903.09364590696111</v>
      </c>
      <c r="F37" s="4">
        <v>1001.5406495151198</v>
      </c>
      <c r="G37" s="4">
        <v>1156</v>
      </c>
      <c r="H37" s="4">
        <v>154.45935048488025</v>
      </c>
      <c r="J37" s="4">
        <v>276.96908642370886</v>
      </c>
      <c r="K37" s="4">
        <v>355</v>
      </c>
      <c r="L37" s="4">
        <v>78.030913576291141</v>
      </c>
      <c r="M37" s="141"/>
    </row>
    <row r="38" spans="2:13" x14ac:dyDescent="0.3">
      <c r="B38" s="5" t="s">
        <v>48</v>
      </c>
      <c r="C38" s="4">
        <v>619</v>
      </c>
      <c r="D38" s="4">
        <v>1269</v>
      </c>
      <c r="E38" s="4">
        <v>1599</v>
      </c>
      <c r="F38" s="4">
        <v>1573</v>
      </c>
      <c r="G38" s="4">
        <v>1605</v>
      </c>
      <c r="H38" s="4">
        <v>32</v>
      </c>
      <c r="J38" s="4">
        <v>126.529143302254</v>
      </c>
      <c r="K38" s="4">
        <v>63</v>
      </c>
      <c r="L38" s="4">
        <v>-63.529143302253999</v>
      </c>
      <c r="M38" s="141"/>
    </row>
    <row r="39" spans="2:13" x14ac:dyDescent="0.3">
      <c r="B39" s="5" t="s">
        <v>32</v>
      </c>
      <c r="C39" s="10">
        <v>0.17755980396596116</v>
      </c>
      <c r="D39" s="10">
        <v>1.2186312986366459</v>
      </c>
      <c r="E39" s="10">
        <v>0.77058050097800468</v>
      </c>
      <c r="F39" s="10">
        <v>0.57058028624354229</v>
      </c>
      <c r="G39" s="10">
        <v>0.3884083044982698</v>
      </c>
      <c r="H39" s="10">
        <v>-0.18217198174527249</v>
      </c>
      <c r="J39" s="10">
        <v>-0.54316510576675325</v>
      </c>
      <c r="K39" s="10">
        <v>-0.82253521126760565</v>
      </c>
      <c r="L39" s="10">
        <v>-0.27937010550085239</v>
      </c>
      <c r="M39" s="141"/>
    </row>
    <row r="40" spans="2:13" x14ac:dyDescent="0.3">
      <c r="B40" s="102" t="s">
        <v>144</v>
      </c>
      <c r="C40" s="144"/>
      <c r="D40" s="144"/>
      <c r="E40" s="144"/>
      <c r="F40" s="144"/>
      <c r="G40" s="144"/>
      <c r="H40" s="144"/>
      <c r="I40" s="142"/>
      <c r="J40" s="144"/>
      <c r="K40" s="144"/>
      <c r="L40" s="144"/>
      <c r="M40" s="141"/>
    </row>
    <row r="41" spans="2:13" x14ac:dyDescent="0.3">
      <c r="B41" s="5" t="s">
        <v>249</v>
      </c>
      <c r="C41" s="12">
        <v>7.8799999999999995E-2</v>
      </c>
      <c r="D41" s="12">
        <v>7.8799999999999995E-2</v>
      </c>
      <c r="E41" s="12">
        <v>0.08</v>
      </c>
      <c r="F41" s="12">
        <v>7.7499999999999999E-2</v>
      </c>
      <c r="G41" s="7">
        <v>7.6352424951418529E-2</v>
      </c>
      <c r="H41" s="7">
        <v>-1.1475750485814701E-3</v>
      </c>
      <c r="J41" s="12">
        <v>7.6352424951418529E-2</v>
      </c>
      <c r="K41" s="12">
        <v>7.3323606072953129E-2</v>
      </c>
      <c r="L41" s="7">
        <v>-3.0288188784654002E-3</v>
      </c>
      <c r="M41" s="141"/>
    </row>
    <row r="42" spans="2:13" x14ac:dyDescent="0.3">
      <c r="B42" s="5" t="s">
        <v>250</v>
      </c>
      <c r="C42" s="12">
        <v>7.6799999999999993E-2</v>
      </c>
      <c r="D42" s="12">
        <v>7.0000000000000007E-2</v>
      </c>
      <c r="E42" s="12">
        <v>6.9800000000000001E-2</v>
      </c>
      <c r="F42" s="12">
        <v>6.0496507664818691E-2</v>
      </c>
      <c r="G42" s="7">
        <v>6.107955885564343E-2</v>
      </c>
      <c r="H42" s="7">
        <v>5.8305119082473905E-4</v>
      </c>
      <c r="J42" s="12">
        <v>6.2661357975046558E-2</v>
      </c>
      <c r="K42" s="12">
        <v>6.8619954027546268E-2</v>
      </c>
      <c r="L42" s="7">
        <v>5.9585960524997095E-3</v>
      </c>
      <c r="M42" s="141"/>
    </row>
    <row r="43" spans="2:13" x14ac:dyDescent="0.3">
      <c r="B43" s="5" t="s">
        <v>20</v>
      </c>
      <c r="C43" s="12">
        <v>2.0000000000000018E-3</v>
      </c>
      <c r="D43" s="12">
        <v>8.7999999999999884E-3</v>
      </c>
      <c r="E43" s="12">
        <v>1.0200000000000001E-2</v>
      </c>
      <c r="F43" s="12">
        <v>1.7003492335181308E-2</v>
      </c>
      <c r="G43" s="12">
        <v>1.5272866095775099E-2</v>
      </c>
      <c r="H43" s="7">
        <v>-1.7306262394062091E-3</v>
      </c>
      <c r="J43" s="12">
        <v>1.3691066976371971E-2</v>
      </c>
      <c r="K43" s="12">
        <v>4.7036520454068614E-3</v>
      </c>
      <c r="L43" s="7">
        <v>-8.9874149309651097E-3</v>
      </c>
      <c r="M43" s="141"/>
    </row>
    <row r="44" spans="2:13" x14ac:dyDescent="0.3">
      <c r="B44" s="5" t="s">
        <v>88</v>
      </c>
      <c r="C44" s="17">
        <v>14.3</v>
      </c>
      <c r="D44" s="17">
        <v>15</v>
      </c>
      <c r="E44" s="17">
        <v>15.3</v>
      </c>
      <c r="F44" s="17">
        <v>16</v>
      </c>
      <c r="G44" s="17">
        <v>16.2</v>
      </c>
      <c r="H44" s="17">
        <v>0.19999999999999929</v>
      </c>
      <c r="J44" s="17">
        <v>4.2</v>
      </c>
      <c r="K44" s="17">
        <v>4.2</v>
      </c>
      <c r="L44" s="17">
        <v>0</v>
      </c>
      <c r="M44" s="141"/>
    </row>
    <row r="45" spans="2:13" x14ac:dyDescent="0.3">
      <c r="B45" s="102" t="s">
        <v>143</v>
      </c>
      <c r="C45" s="144"/>
      <c r="D45" s="144"/>
      <c r="E45" s="144"/>
      <c r="F45" s="144"/>
      <c r="G45" s="144"/>
      <c r="H45" s="144"/>
      <c r="I45" s="142"/>
      <c r="J45" s="144"/>
      <c r="K45" s="144"/>
      <c r="L45" s="144"/>
      <c r="M45" s="141"/>
    </row>
    <row r="46" spans="2:13" x14ac:dyDescent="0.3">
      <c r="B46" s="5" t="s">
        <v>249</v>
      </c>
      <c r="C46" s="12">
        <v>6.6100000000000006E-2</v>
      </c>
      <c r="D46" s="12">
        <v>6.6100000000000006E-2</v>
      </c>
      <c r="E46" s="12">
        <v>7.6100000000000001E-2</v>
      </c>
      <c r="F46" s="7">
        <v>7.6316666666666672E-2</v>
      </c>
      <c r="G46" s="7">
        <v>7.4955134146130781E-2</v>
      </c>
      <c r="H46" s="7">
        <v>-1.3615325205358908E-3</v>
      </c>
      <c r="J46" s="12">
        <v>7.4955134146130781E-2</v>
      </c>
      <c r="K46" s="12">
        <v>7.3127731018089281E-2</v>
      </c>
      <c r="L46" s="7">
        <v>-1.8274031280414993E-3</v>
      </c>
      <c r="M46" s="141"/>
    </row>
    <row r="47" spans="2:13" x14ac:dyDescent="0.3">
      <c r="B47" s="5" t="s">
        <v>250</v>
      </c>
      <c r="C47" s="12">
        <v>7.2000000000000008E-2</v>
      </c>
      <c r="D47" s="12">
        <v>7.0200000000000012E-2</v>
      </c>
      <c r="E47" s="12">
        <v>6.7799999999999999E-2</v>
      </c>
      <c r="F47" s="7">
        <v>6.1040921531194961E-2</v>
      </c>
      <c r="G47" s="7">
        <v>6.0422329224719774E-2</v>
      </c>
      <c r="H47" s="7">
        <v>-6.1859230647518665E-4</v>
      </c>
      <c r="J47" s="12">
        <v>6.3771569663747613E-2</v>
      </c>
      <c r="K47" s="12">
        <v>6.2776982791022798E-2</v>
      </c>
      <c r="L47" s="7">
        <v>-9.9458687272481472E-4</v>
      </c>
      <c r="M47" s="141"/>
    </row>
    <row r="48" spans="2:13" x14ac:dyDescent="0.3">
      <c r="B48" s="5" t="s">
        <v>20</v>
      </c>
      <c r="C48" s="12">
        <v>-5.9000000000000025E-3</v>
      </c>
      <c r="D48" s="12">
        <v>-4.1000000000000064E-3</v>
      </c>
      <c r="E48" s="12">
        <v>8.3000000000000018E-3</v>
      </c>
      <c r="F48" s="7">
        <v>1.5275745135471711E-2</v>
      </c>
      <c r="G48" s="12">
        <v>1.4532804921411006E-2</v>
      </c>
      <c r="H48" s="7">
        <v>-7.4294021406070415E-4</v>
      </c>
      <c r="J48" s="12">
        <v>1.1183564482383168E-2</v>
      </c>
      <c r="K48" s="12">
        <v>1.0350748227066484E-2</v>
      </c>
      <c r="L48" s="7">
        <v>-8.3281625531668457E-4</v>
      </c>
      <c r="M48" s="141"/>
    </row>
    <row r="49" spans="2:13" x14ac:dyDescent="0.3">
      <c r="B49" s="5" t="s">
        <v>88</v>
      </c>
      <c r="C49" s="17">
        <v>11.1</v>
      </c>
      <c r="D49" s="17">
        <v>11.6</v>
      </c>
      <c r="E49" s="17">
        <v>11.9</v>
      </c>
      <c r="F49" s="17">
        <v>12.3</v>
      </c>
      <c r="G49" s="17">
        <v>12.6</v>
      </c>
      <c r="H49" s="17">
        <v>0.29999999999999893</v>
      </c>
      <c r="J49" s="17">
        <v>3.4</v>
      </c>
      <c r="K49" s="17">
        <v>3.3</v>
      </c>
      <c r="L49" s="17">
        <v>-0.10000000000000009</v>
      </c>
      <c r="M49" s="141"/>
    </row>
    <row r="50" spans="2:13" x14ac:dyDescent="0.3">
      <c r="B50" s="102" t="s">
        <v>145</v>
      </c>
      <c r="C50" s="144"/>
      <c r="D50" s="144"/>
      <c r="E50" s="144"/>
      <c r="F50" s="144"/>
      <c r="G50" s="144"/>
      <c r="H50" s="144"/>
      <c r="I50" s="142"/>
      <c r="J50" s="144"/>
      <c r="K50" s="144"/>
      <c r="L50" s="144"/>
      <c r="M50" s="141"/>
    </row>
    <row r="51" spans="2:13" x14ac:dyDescent="0.3">
      <c r="B51" s="5" t="s">
        <v>249</v>
      </c>
      <c r="C51" s="12">
        <v>0.1124</v>
      </c>
      <c r="D51" s="12">
        <v>0.1171</v>
      </c>
      <c r="E51" s="12">
        <v>0.13589999999999999</v>
      </c>
      <c r="F51" s="12">
        <v>0.13320000000000001</v>
      </c>
      <c r="G51" s="7">
        <v>0.1234</v>
      </c>
      <c r="H51" s="7">
        <v>-9.800000000000017E-3</v>
      </c>
      <c r="J51" s="12">
        <v>0.12337470608598952</v>
      </c>
      <c r="K51" s="12">
        <v>0.11736455562286591</v>
      </c>
      <c r="L51" s="7">
        <v>-6.0101504631236147E-3</v>
      </c>
      <c r="M51" s="141"/>
    </row>
    <row r="52" spans="2:13" x14ac:dyDescent="0.3">
      <c r="B52" s="5" t="s">
        <v>250</v>
      </c>
      <c r="C52" s="12">
        <v>0.1318</v>
      </c>
      <c r="D52" s="12">
        <v>0.12498657911970756</v>
      </c>
      <c r="E52" s="12">
        <v>0.12119999999999999</v>
      </c>
      <c r="F52" s="12">
        <v>0.1136432884121565</v>
      </c>
      <c r="G52" s="7">
        <v>0.11852468775041411</v>
      </c>
      <c r="H52" s="7">
        <v>4.881399338257611E-3</v>
      </c>
      <c r="J52" s="12">
        <v>0.11494112871943117</v>
      </c>
      <c r="K52" s="12">
        <v>0.11894576254584793</v>
      </c>
      <c r="L52" s="7">
        <v>4.0046338264167619E-3</v>
      </c>
      <c r="M52" s="141"/>
    </row>
    <row r="53" spans="2:13" x14ac:dyDescent="0.3">
      <c r="B53" s="5" t="s">
        <v>20</v>
      </c>
      <c r="C53" s="12">
        <v>-1.9400000000000001E-2</v>
      </c>
      <c r="D53" s="12">
        <v>-7.886579119707568E-3</v>
      </c>
      <c r="E53" s="12">
        <v>1.4700000000000005E-2</v>
      </c>
      <c r="F53" s="12">
        <v>1.9556711587843514E-2</v>
      </c>
      <c r="G53" s="12">
        <v>4.8753122495858864E-3</v>
      </c>
      <c r="H53" s="7">
        <v>-1.4681399338257628E-2</v>
      </c>
      <c r="J53" s="12">
        <v>8.4335773665583508E-3</v>
      </c>
      <c r="K53" s="12">
        <v>-1.5812069229820258E-3</v>
      </c>
      <c r="L53" s="7">
        <v>-1.0014784289540377E-2</v>
      </c>
      <c r="M53" s="141"/>
    </row>
    <row r="54" spans="2:13" x14ac:dyDescent="0.3">
      <c r="B54" s="5" t="s">
        <v>88</v>
      </c>
      <c r="C54" s="17">
        <v>14.9</v>
      </c>
      <c r="D54" s="17">
        <v>15.7</v>
      </c>
      <c r="E54" s="17">
        <v>16.3</v>
      </c>
      <c r="F54" s="17">
        <v>17.2</v>
      </c>
      <c r="G54" s="17">
        <v>17.399999999999999</v>
      </c>
      <c r="H54" s="17">
        <v>0.19999999999999929</v>
      </c>
      <c r="J54" s="17">
        <v>4.2</v>
      </c>
      <c r="K54" s="17">
        <v>4.4000000000000004</v>
      </c>
      <c r="L54" s="17">
        <v>0.20000000000000018</v>
      </c>
      <c r="M54" s="141"/>
    </row>
    <row r="55" spans="2:13" x14ac:dyDescent="0.3">
      <c r="B55" s="102" t="s">
        <v>14</v>
      </c>
      <c r="C55" s="144"/>
      <c r="D55" s="144"/>
      <c r="E55" s="144"/>
      <c r="F55" s="144"/>
      <c r="G55" s="144"/>
      <c r="H55" s="144"/>
      <c r="I55" s="142"/>
      <c r="J55" s="144"/>
      <c r="K55" s="144"/>
      <c r="L55" s="144"/>
      <c r="M55" s="141"/>
    </row>
    <row r="56" spans="2:13" x14ac:dyDescent="0.3">
      <c r="B56" s="25" t="s">
        <v>84</v>
      </c>
      <c r="C56" s="26">
        <v>207106</v>
      </c>
      <c r="D56" s="26">
        <v>211378</v>
      </c>
      <c r="E56" s="26">
        <v>217853</v>
      </c>
      <c r="F56" s="26">
        <v>219920</v>
      </c>
      <c r="G56" s="26">
        <v>226708</v>
      </c>
      <c r="H56" s="26">
        <v>6788</v>
      </c>
      <c r="J56" s="139">
        <v>220081</v>
      </c>
      <c r="K56" s="139">
        <v>227076</v>
      </c>
      <c r="L56" s="26">
        <v>6995</v>
      </c>
      <c r="M56" s="141"/>
    </row>
    <row r="57" spans="2:13" x14ac:dyDescent="0.3">
      <c r="B57" s="25" t="s">
        <v>85</v>
      </c>
      <c r="C57" s="33">
        <v>9.9</v>
      </c>
      <c r="D57" s="33">
        <v>10.199999999999999</v>
      </c>
      <c r="E57" s="33">
        <v>10.5</v>
      </c>
      <c r="F57" s="33">
        <v>10.9</v>
      </c>
      <c r="G57" s="33">
        <v>10.9</v>
      </c>
      <c r="H57" s="33">
        <v>0</v>
      </c>
      <c r="J57" s="33">
        <v>10.95</v>
      </c>
      <c r="K57" s="33">
        <v>11.021435</v>
      </c>
      <c r="L57" s="33">
        <v>7.1435000000001025E-2</v>
      </c>
      <c r="M57" s="141"/>
    </row>
    <row r="58" spans="2:13" x14ac:dyDescent="0.3">
      <c r="C58" s="99"/>
      <c r="D58" s="99"/>
      <c r="E58" s="99"/>
      <c r="M58" s="141"/>
    </row>
  </sheetData>
  <pageMargins left="0.7" right="0.7" top="0.75" bottom="0.75" header="0.3" footer="0.3"/>
  <pageSetup paperSize="9" scale="57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36"/>
  <sheetViews>
    <sheetView showGridLines="0" workbookViewId="0">
      <selection sqref="A1:XFD1048576"/>
    </sheetView>
  </sheetViews>
  <sheetFormatPr defaultColWidth="8.88671875" defaultRowHeight="14.4" x14ac:dyDescent="0.3"/>
  <cols>
    <col min="1" max="1" width="8.88671875" style="45"/>
    <col min="2" max="2" width="54.109375" style="45" customWidth="1"/>
    <col min="3" max="8" width="10.6640625" style="45" customWidth="1"/>
    <col min="9" max="9" width="1.6640625" style="45" customWidth="1"/>
    <col min="10" max="12" width="10.6640625" style="45" customWidth="1"/>
    <col min="13" max="16384" width="8.88671875" style="45"/>
  </cols>
  <sheetData>
    <row r="1" spans="2:13" x14ac:dyDescent="0.3">
      <c r="C1" s="3"/>
      <c r="D1" s="3"/>
      <c r="E1" s="3"/>
      <c r="F1" s="26"/>
      <c r="G1" s="26"/>
      <c r="H1" s="26"/>
      <c r="J1" s="26"/>
      <c r="K1" s="26"/>
      <c r="L1" s="26"/>
    </row>
    <row r="2" spans="2:13" x14ac:dyDescent="0.3">
      <c r="B2" s="100" t="s">
        <v>6</v>
      </c>
      <c r="C2" s="104" t="s">
        <v>116</v>
      </c>
      <c r="D2" s="104" t="s">
        <v>116</v>
      </c>
      <c r="E2" s="104" t="s">
        <v>116</v>
      </c>
      <c r="F2" s="104" t="s">
        <v>116</v>
      </c>
      <c r="G2" s="104" t="s">
        <v>116</v>
      </c>
      <c r="H2" s="104" t="s">
        <v>36</v>
      </c>
      <c r="I2" s="131"/>
      <c r="J2" s="122" t="s">
        <v>105</v>
      </c>
      <c r="K2" s="122" t="s">
        <v>105</v>
      </c>
      <c r="L2" s="122" t="s">
        <v>36</v>
      </c>
    </row>
    <row r="3" spans="2:13" ht="15" thickBot="1" x14ac:dyDescent="0.35">
      <c r="B3" s="101" t="s">
        <v>0</v>
      </c>
      <c r="C3" s="105">
        <v>2014</v>
      </c>
      <c r="D3" s="105">
        <v>2015</v>
      </c>
      <c r="E3" s="105">
        <v>2016</v>
      </c>
      <c r="F3" s="105">
        <v>2017</v>
      </c>
      <c r="G3" s="105">
        <v>2018</v>
      </c>
      <c r="H3" s="132" t="s">
        <v>237</v>
      </c>
      <c r="I3" s="131"/>
      <c r="J3" s="124">
        <v>2018</v>
      </c>
      <c r="K3" s="124">
        <v>2019</v>
      </c>
      <c r="L3" s="125" t="s">
        <v>290</v>
      </c>
    </row>
    <row r="4" spans="2:13" x14ac:dyDescent="0.3">
      <c r="B4" s="2" t="s">
        <v>51</v>
      </c>
      <c r="C4" s="38">
        <v>299.22800000000018</v>
      </c>
      <c r="D4" s="38">
        <v>311.61800000000056</v>
      </c>
      <c r="E4" s="38">
        <v>312.18900000000048</v>
      </c>
      <c r="F4" s="38">
        <v>334.85956230004615</v>
      </c>
      <c r="G4" s="38">
        <v>621</v>
      </c>
      <c r="H4" s="38">
        <v>286.14043769995385</v>
      </c>
      <c r="I4" s="59"/>
      <c r="J4" s="38">
        <v>144</v>
      </c>
      <c r="K4" s="38">
        <v>174</v>
      </c>
      <c r="L4" s="38">
        <v>30</v>
      </c>
      <c r="M4" s="4"/>
    </row>
    <row r="5" spans="2:13" x14ac:dyDescent="0.3">
      <c r="B5" s="2" t="s">
        <v>230</v>
      </c>
      <c r="C5" s="38">
        <v>22.606147221013639</v>
      </c>
      <c r="D5" s="38">
        <v>72.397000000000673</v>
      </c>
      <c r="E5" s="38">
        <v>144.58423525436825</v>
      </c>
      <c r="F5" s="38">
        <v>73.956999999999894</v>
      </c>
      <c r="G5" s="38">
        <v>47</v>
      </c>
      <c r="H5" s="38">
        <v>-26.956999999999894</v>
      </c>
      <c r="I5" s="59"/>
      <c r="J5" s="38">
        <v>15</v>
      </c>
      <c r="K5" s="38">
        <v>10</v>
      </c>
      <c r="L5" s="38">
        <v>-5</v>
      </c>
      <c r="M5" s="4"/>
    </row>
    <row r="6" spans="2:13" x14ac:dyDescent="0.3">
      <c r="B6" s="2" t="s">
        <v>115</v>
      </c>
      <c r="C6" s="133" t="s">
        <v>244</v>
      </c>
      <c r="D6" s="133" t="s">
        <v>244</v>
      </c>
      <c r="E6" s="133" t="s">
        <v>244</v>
      </c>
      <c r="F6" s="133" t="s">
        <v>244</v>
      </c>
      <c r="G6" s="38">
        <v>11</v>
      </c>
      <c r="H6" s="133">
        <v>11</v>
      </c>
      <c r="I6" s="59"/>
      <c r="J6" s="38">
        <v>2</v>
      </c>
      <c r="K6" s="38">
        <v>3</v>
      </c>
      <c r="L6" s="133">
        <v>3</v>
      </c>
      <c r="M6" s="4"/>
    </row>
    <row r="7" spans="2:13" x14ac:dyDescent="0.3">
      <c r="B7" s="2" t="s">
        <v>19</v>
      </c>
      <c r="C7" s="38">
        <v>-173.78114722101355</v>
      </c>
      <c r="D7" s="38">
        <v>-223.7378191757397</v>
      </c>
      <c r="E7" s="38">
        <v>-230.84508382045973</v>
      </c>
      <c r="F7" s="38">
        <v>-246.28291100266162</v>
      </c>
      <c r="G7" s="38">
        <v>-323</v>
      </c>
      <c r="H7" s="38">
        <v>-76.717088997338379</v>
      </c>
      <c r="I7" s="59"/>
      <c r="J7" s="38">
        <v>-64</v>
      </c>
      <c r="K7" s="38">
        <v>-74</v>
      </c>
      <c r="L7" s="38">
        <v>-10</v>
      </c>
      <c r="M7" s="4"/>
    </row>
    <row r="8" spans="2:13" x14ac:dyDescent="0.3">
      <c r="B8" s="2" t="s">
        <v>52</v>
      </c>
      <c r="C8" s="38">
        <v>-2.8030000000000133</v>
      </c>
      <c r="D8" s="38">
        <v>119.44387599999999</v>
      </c>
      <c r="E8" s="38">
        <v>63.993000000000002</v>
      </c>
      <c r="F8" s="38">
        <v>84.246451050158001</v>
      </c>
      <c r="G8" s="38">
        <v>33</v>
      </c>
      <c r="H8" s="38">
        <v>-51.246451050158001</v>
      </c>
      <c r="I8" s="59"/>
      <c r="J8" s="38">
        <v>18</v>
      </c>
      <c r="K8" s="38">
        <v>29</v>
      </c>
      <c r="L8" s="38">
        <v>11</v>
      </c>
      <c r="M8" s="4"/>
    </row>
    <row r="9" spans="2:13" x14ac:dyDescent="0.3">
      <c r="B9" s="11" t="s">
        <v>53</v>
      </c>
      <c r="C9" s="38">
        <v>-165.72300000000001</v>
      </c>
      <c r="D9" s="38">
        <v>-131.27500000000001</v>
      </c>
      <c r="E9" s="38">
        <v>-86.338178999999997</v>
      </c>
      <c r="F9" s="38">
        <v>-75.184078999999997</v>
      </c>
      <c r="G9" s="38">
        <v>-84</v>
      </c>
      <c r="H9" s="38">
        <v>-8.815921000000003</v>
      </c>
      <c r="I9" s="59"/>
      <c r="J9" s="38">
        <v>-7</v>
      </c>
      <c r="K9" s="38">
        <v>-8</v>
      </c>
      <c r="L9" s="38">
        <v>-1</v>
      </c>
      <c r="M9" s="4"/>
    </row>
    <row r="10" spans="2:13" x14ac:dyDescent="0.3">
      <c r="B10" s="11" t="s">
        <v>31</v>
      </c>
      <c r="C10" s="38">
        <v>79.484999999999999</v>
      </c>
      <c r="D10" s="38">
        <v>86.367000000000004</v>
      </c>
      <c r="E10" s="38">
        <v>66.784000000000006</v>
      </c>
      <c r="F10" s="38">
        <v>70.993078999999994</v>
      </c>
      <c r="G10" s="38">
        <v>84</v>
      </c>
      <c r="H10" s="38">
        <v>13.006921000000006</v>
      </c>
      <c r="I10" s="59"/>
      <c r="J10" s="38">
        <v>17</v>
      </c>
      <c r="K10" s="38">
        <v>30</v>
      </c>
      <c r="L10" s="38">
        <v>13</v>
      </c>
      <c r="M10" s="4"/>
    </row>
    <row r="11" spans="2:13" x14ac:dyDescent="0.3">
      <c r="B11" s="11" t="s">
        <v>54</v>
      </c>
      <c r="C11" s="38">
        <v>98</v>
      </c>
      <c r="D11" s="38">
        <v>156</v>
      </c>
      <c r="E11" s="38">
        <v>90</v>
      </c>
      <c r="F11" s="38">
        <v>93</v>
      </c>
      <c r="G11" s="38">
        <v>58</v>
      </c>
      <c r="H11" s="38">
        <v>-35</v>
      </c>
      <c r="I11" s="59"/>
      <c r="J11" s="38">
        <v>8</v>
      </c>
      <c r="K11" s="38">
        <v>8</v>
      </c>
      <c r="L11" s="38">
        <v>0</v>
      </c>
      <c r="M11" s="4"/>
    </row>
    <row r="12" spans="2:13" x14ac:dyDescent="0.3">
      <c r="B12" s="11" t="s">
        <v>14</v>
      </c>
      <c r="C12" s="38">
        <v>-14.565</v>
      </c>
      <c r="D12" s="38">
        <v>8.3518759999999972</v>
      </c>
      <c r="E12" s="38">
        <v>-6.4528210000000072</v>
      </c>
      <c r="F12" s="38">
        <v>-4.5625489498420002</v>
      </c>
      <c r="G12" s="38">
        <v>-25</v>
      </c>
      <c r="H12" s="38">
        <v>-20.437451050158</v>
      </c>
      <c r="I12" s="59"/>
      <c r="J12" s="38">
        <v>0</v>
      </c>
      <c r="K12" s="38">
        <v>-1</v>
      </c>
      <c r="L12" s="38">
        <v>-1</v>
      </c>
      <c r="M12" s="4"/>
    </row>
    <row r="13" spans="2:13" x14ac:dyDescent="0.3">
      <c r="B13" s="102" t="s">
        <v>45</v>
      </c>
      <c r="C13" s="134">
        <v>145.25000000000026</v>
      </c>
      <c r="D13" s="134">
        <v>279.7210568242615</v>
      </c>
      <c r="E13" s="134">
        <v>289.92115143390902</v>
      </c>
      <c r="F13" s="134">
        <v>246.78010234754242</v>
      </c>
      <c r="G13" s="134">
        <v>389</v>
      </c>
      <c r="H13" s="134">
        <v>142.21989765245758</v>
      </c>
      <c r="I13" s="44"/>
      <c r="J13" s="134">
        <v>115</v>
      </c>
      <c r="K13" s="134">
        <v>142</v>
      </c>
      <c r="L13" s="134">
        <v>27</v>
      </c>
      <c r="M13" s="4"/>
    </row>
    <row r="14" spans="2:13" x14ac:dyDescent="0.3">
      <c r="B14" s="8" t="s">
        <v>95</v>
      </c>
      <c r="C14" s="41">
        <v>-94.125463529883277</v>
      </c>
      <c r="D14" s="41">
        <v>84.147117730128457</v>
      </c>
      <c r="E14" s="41">
        <v>-101.23108797954657</v>
      </c>
      <c r="F14" s="43">
        <v>14</v>
      </c>
      <c r="G14" s="43">
        <v>-489</v>
      </c>
      <c r="H14" s="43">
        <v>-503</v>
      </c>
      <c r="I14" s="44"/>
      <c r="J14" s="43">
        <v>-256</v>
      </c>
      <c r="K14" s="43">
        <v>498</v>
      </c>
      <c r="L14" s="43">
        <v>754</v>
      </c>
      <c r="M14" s="4"/>
    </row>
    <row r="15" spans="2:13" x14ac:dyDescent="0.3">
      <c r="B15" s="8" t="s">
        <v>114</v>
      </c>
      <c r="C15" s="41">
        <v>50.718258292059382</v>
      </c>
      <c r="D15" s="41">
        <v>62.977060449999662</v>
      </c>
      <c r="E15" s="41">
        <v>75.537088250000323</v>
      </c>
      <c r="F15" s="43">
        <v>140.46049025315006</v>
      </c>
      <c r="G15" s="43">
        <v>246</v>
      </c>
      <c r="H15" s="43">
        <v>105.53950974684994</v>
      </c>
      <c r="I15" s="44"/>
      <c r="J15" s="43">
        <v>111</v>
      </c>
      <c r="K15" s="43">
        <v>31</v>
      </c>
      <c r="L15" s="43">
        <v>-80</v>
      </c>
      <c r="M15" s="4"/>
    </row>
    <row r="16" spans="2:13" x14ac:dyDescent="0.3">
      <c r="B16" s="8" t="s">
        <v>55</v>
      </c>
      <c r="C16" s="41">
        <v>-8.2237827219789352</v>
      </c>
      <c r="D16" s="41">
        <v>39.088979237840363</v>
      </c>
      <c r="E16" s="41">
        <v>93.439336224535054</v>
      </c>
      <c r="F16" s="43">
        <v>-72.272592600692462</v>
      </c>
      <c r="G16" s="43">
        <v>-280.91800936560884</v>
      </c>
      <c r="H16" s="43">
        <v>-208.64541676491638</v>
      </c>
      <c r="I16" s="44"/>
      <c r="J16" s="43">
        <v>-69</v>
      </c>
      <c r="K16" s="43">
        <v>-75</v>
      </c>
      <c r="L16" s="43">
        <v>-6</v>
      </c>
      <c r="M16" s="4"/>
    </row>
    <row r="17" spans="2:13" x14ac:dyDescent="0.3">
      <c r="B17" s="102" t="s">
        <v>47</v>
      </c>
      <c r="C17" s="134">
        <v>93.619012040197433</v>
      </c>
      <c r="D17" s="134">
        <v>465.93421424222998</v>
      </c>
      <c r="E17" s="134">
        <v>357.66648792889782</v>
      </c>
      <c r="F17" s="134">
        <v>328.96800000000002</v>
      </c>
      <c r="G17" s="134">
        <v>-134.91800936560884</v>
      </c>
      <c r="H17" s="134">
        <v>-463.88600936560886</v>
      </c>
      <c r="I17" s="44"/>
      <c r="J17" s="134">
        <v>-99</v>
      </c>
      <c r="K17" s="134">
        <v>596</v>
      </c>
      <c r="L17" s="134">
        <v>695</v>
      </c>
      <c r="M17" s="4"/>
    </row>
    <row r="18" spans="2:13" x14ac:dyDescent="0.3">
      <c r="B18" s="8" t="s">
        <v>232</v>
      </c>
      <c r="C18" s="42">
        <v>-45.805712960197368</v>
      </c>
      <c r="D18" s="42">
        <v>-45.947109931561464</v>
      </c>
      <c r="E18" s="42">
        <v>-35.093000000000004</v>
      </c>
      <c r="F18" s="38">
        <v>-29.882000000000001</v>
      </c>
      <c r="G18" s="43">
        <v>-33</v>
      </c>
      <c r="H18" s="38">
        <v>-3.1179999999999986</v>
      </c>
      <c r="I18" s="59"/>
      <c r="J18" s="43">
        <v>-12</v>
      </c>
      <c r="K18" s="43">
        <v>-21.298999999999999</v>
      </c>
      <c r="L18" s="38">
        <v>-9.2989999999999995</v>
      </c>
      <c r="M18" s="4"/>
    </row>
    <row r="19" spans="2:13" x14ac:dyDescent="0.3">
      <c r="B19" s="8" t="s">
        <v>233</v>
      </c>
      <c r="C19" s="133" t="s">
        <v>244</v>
      </c>
      <c r="D19" s="133" t="s">
        <v>244</v>
      </c>
      <c r="E19" s="133" t="s">
        <v>244</v>
      </c>
      <c r="F19" s="133" t="s">
        <v>244</v>
      </c>
      <c r="G19" s="43">
        <v>-5</v>
      </c>
      <c r="H19" s="133">
        <v>-5</v>
      </c>
      <c r="I19" s="59"/>
      <c r="J19" s="43">
        <v>0</v>
      </c>
      <c r="K19" s="43">
        <v>0</v>
      </c>
      <c r="L19" s="133">
        <v>0</v>
      </c>
      <c r="M19" s="4"/>
    </row>
    <row r="20" spans="2:13" x14ac:dyDescent="0.3">
      <c r="B20" s="102" t="s">
        <v>5</v>
      </c>
      <c r="C20" s="134">
        <v>47.813299080000064</v>
      </c>
      <c r="D20" s="134">
        <v>419.98710431066854</v>
      </c>
      <c r="E20" s="134">
        <v>322.5734879288978</v>
      </c>
      <c r="F20" s="134">
        <v>299.08600000000001</v>
      </c>
      <c r="G20" s="134">
        <v>-172.91800936560884</v>
      </c>
      <c r="H20" s="134">
        <v>-472.00400936560885</v>
      </c>
      <c r="I20" s="44"/>
      <c r="J20" s="134">
        <v>-110</v>
      </c>
      <c r="K20" s="134">
        <v>574.70100000000002</v>
      </c>
      <c r="L20" s="134">
        <v>684.70100000000002</v>
      </c>
      <c r="M20" s="4"/>
    </row>
    <row r="21" spans="2:13" x14ac:dyDescent="0.3">
      <c r="B21" s="2"/>
      <c r="C21" s="6"/>
      <c r="D21" s="6"/>
      <c r="E21" s="6"/>
      <c r="F21" s="6"/>
      <c r="G21" s="6"/>
      <c r="H21" s="6"/>
      <c r="J21" s="6"/>
      <c r="K21" s="6"/>
      <c r="L21" s="6"/>
      <c r="M21" s="4"/>
    </row>
    <row r="22" spans="2:13" x14ac:dyDescent="0.3">
      <c r="B22" s="100" t="s">
        <v>6</v>
      </c>
      <c r="C22" s="104" t="s">
        <v>116</v>
      </c>
      <c r="D22" s="104" t="s">
        <v>116</v>
      </c>
      <c r="E22" s="104" t="s">
        <v>116</v>
      </c>
      <c r="F22" s="104" t="s">
        <v>116</v>
      </c>
      <c r="G22" s="104" t="s">
        <v>116</v>
      </c>
      <c r="H22" s="104" t="s">
        <v>36</v>
      </c>
      <c r="I22" s="131"/>
      <c r="J22" s="122" t="s">
        <v>105</v>
      </c>
      <c r="K22" s="122" t="s">
        <v>105</v>
      </c>
      <c r="L22" s="122" t="s">
        <v>36</v>
      </c>
      <c r="M22" s="4"/>
    </row>
    <row r="23" spans="2:13" ht="15" thickBot="1" x14ac:dyDescent="0.35">
      <c r="B23" s="101" t="s">
        <v>37</v>
      </c>
      <c r="C23" s="105">
        <v>2014</v>
      </c>
      <c r="D23" s="105">
        <v>2015</v>
      </c>
      <c r="E23" s="105">
        <v>2016</v>
      </c>
      <c r="F23" s="105">
        <v>2017</v>
      </c>
      <c r="G23" s="105">
        <v>2018</v>
      </c>
      <c r="H23" s="132" t="s">
        <v>237</v>
      </c>
      <c r="I23" s="131"/>
      <c r="J23" s="124">
        <v>2018</v>
      </c>
      <c r="K23" s="124">
        <v>2019</v>
      </c>
      <c r="L23" s="125" t="s">
        <v>290</v>
      </c>
      <c r="M23" s="4"/>
    </row>
    <row r="24" spans="2:13" x14ac:dyDescent="0.3">
      <c r="B24" s="102" t="s">
        <v>86</v>
      </c>
      <c r="C24" s="130">
        <v>37.245713618483506</v>
      </c>
      <c r="D24" s="130">
        <v>39.558602184691004</v>
      </c>
      <c r="E24" s="130">
        <v>32.903756477842002</v>
      </c>
      <c r="F24" s="130">
        <v>35.228710832170989</v>
      </c>
      <c r="G24" s="130">
        <v>41.1</v>
      </c>
      <c r="H24" s="130">
        <v>5.871289167829012</v>
      </c>
      <c r="I24" s="23"/>
      <c r="J24" s="130">
        <v>11.7</v>
      </c>
      <c r="K24" s="130">
        <v>9.3000000000000007</v>
      </c>
      <c r="L24" s="130">
        <v>-2.3999999999999986</v>
      </c>
      <c r="M24" s="4"/>
    </row>
    <row r="25" spans="2:13" x14ac:dyDescent="0.3">
      <c r="B25" s="11" t="s">
        <v>87</v>
      </c>
      <c r="C25" s="17">
        <v>28.962274929221586</v>
      </c>
      <c r="D25" s="17">
        <v>27.349812704372003</v>
      </c>
      <c r="E25" s="17">
        <v>20.874515424179002</v>
      </c>
      <c r="F25" s="17">
        <v>24.291999056274001</v>
      </c>
      <c r="G25" s="17">
        <v>37.1</v>
      </c>
      <c r="H25" s="17">
        <v>12.808000943726</v>
      </c>
      <c r="I25" s="23"/>
      <c r="J25" s="17">
        <v>10</v>
      </c>
      <c r="K25" s="17">
        <v>8.6000000000000014</v>
      </c>
      <c r="L25" s="17">
        <v>-1.3999999999999986</v>
      </c>
      <c r="M25" s="4"/>
    </row>
    <row r="26" spans="2:13" x14ac:dyDescent="0.3">
      <c r="B26" s="11" t="s">
        <v>117</v>
      </c>
      <c r="C26" s="17">
        <v>8.2834386892619207</v>
      </c>
      <c r="D26" s="17">
        <v>12.208789480319004</v>
      </c>
      <c r="E26" s="17">
        <v>12.029241053663002</v>
      </c>
      <c r="F26" s="17">
        <v>10.936711775896992</v>
      </c>
      <c r="G26" s="17">
        <v>4</v>
      </c>
      <c r="H26" s="17">
        <v>-6.9367117758969918</v>
      </c>
      <c r="I26" s="23"/>
      <c r="J26" s="17">
        <v>1.7</v>
      </c>
      <c r="K26" s="17">
        <v>0.7</v>
      </c>
      <c r="L26" s="17">
        <v>-1</v>
      </c>
      <c r="M26" s="4"/>
    </row>
    <row r="27" spans="2:13" x14ac:dyDescent="0.3">
      <c r="B27" s="13" t="s">
        <v>80</v>
      </c>
      <c r="C27" s="17" t="s">
        <v>89</v>
      </c>
      <c r="D27" s="17">
        <v>8.9063157106120006</v>
      </c>
      <c r="E27" s="17">
        <v>7.1950076682160011</v>
      </c>
      <c r="F27" s="17">
        <v>3.3364558057319993</v>
      </c>
      <c r="G27" s="17">
        <v>2.9</v>
      </c>
      <c r="H27" s="17">
        <v>-0.43645580573199938</v>
      </c>
      <c r="I27" s="23"/>
      <c r="J27" s="17">
        <v>0.5</v>
      </c>
      <c r="K27" s="17">
        <v>0.7</v>
      </c>
      <c r="L27" s="17">
        <v>0.19999999999999996</v>
      </c>
      <c r="M27" s="4"/>
    </row>
    <row r="28" spans="2:13" x14ac:dyDescent="0.3">
      <c r="B28" s="13" t="s">
        <v>81</v>
      </c>
      <c r="C28" s="17" t="s">
        <v>89</v>
      </c>
      <c r="D28" s="17">
        <v>3.3024737697070026</v>
      </c>
      <c r="E28" s="17">
        <v>4.8342333854470008</v>
      </c>
      <c r="F28" s="17">
        <v>7.6002559701649934</v>
      </c>
      <c r="G28" s="17">
        <v>1.1000000000000001</v>
      </c>
      <c r="H28" s="17">
        <v>-6.5002559701649929</v>
      </c>
      <c r="I28" s="23"/>
      <c r="J28" s="17">
        <v>1.2</v>
      </c>
      <c r="K28" s="17">
        <v>0</v>
      </c>
      <c r="L28" s="17">
        <v>-1.2</v>
      </c>
      <c r="M28" s="4"/>
    </row>
    <row r="29" spans="2:13" x14ac:dyDescent="0.3">
      <c r="B29" s="102" t="s">
        <v>82</v>
      </c>
      <c r="C29" s="135">
        <v>3.9133322742656317E-2</v>
      </c>
      <c r="D29" s="135">
        <v>4.9333873492460566E-2</v>
      </c>
      <c r="E29" s="135">
        <v>5.4737501573004659E-2</v>
      </c>
      <c r="F29" s="135">
        <v>3.9050053073616864E-2</v>
      </c>
      <c r="G29" s="135">
        <v>5.9027842361998019E-2</v>
      </c>
      <c r="H29" s="135">
        <v>1.9977789288381155E-2</v>
      </c>
      <c r="I29" s="23"/>
      <c r="J29" s="135">
        <v>4.3339537357085879E-2</v>
      </c>
      <c r="K29" s="135">
        <v>6.6003724213263532E-2</v>
      </c>
      <c r="L29" s="135">
        <v>2.2664186856177652E-2</v>
      </c>
      <c r="M29" s="4"/>
    </row>
    <row r="30" spans="2:13" x14ac:dyDescent="0.3">
      <c r="B30" s="11" t="s">
        <v>83</v>
      </c>
      <c r="C30" s="12">
        <v>4.9000000000000002E-2</v>
      </c>
      <c r="D30" s="12">
        <v>5.2999999999999999E-2</v>
      </c>
      <c r="E30" s="12">
        <v>6.828999471259696E-2</v>
      </c>
      <c r="F30" s="12">
        <v>6.4115195796117422E-2</v>
      </c>
      <c r="G30" s="12">
        <v>6.0376249903696826E-2</v>
      </c>
      <c r="H30" s="12">
        <v>-3.7389458924205962E-3</v>
      </c>
      <c r="I30" s="23"/>
      <c r="J30" s="12">
        <v>5.9921841978298113E-2</v>
      </c>
      <c r="K30" s="12">
        <v>6.8440907897045961E-2</v>
      </c>
      <c r="L30" s="12">
        <v>8.5190659187478479E-3</v>
      </c>
      <c r="M30" s="4"/>
    </row>
    <row r="31" spans="2:13" x14ac:dyDescent="0.3">
      <c r="B31" s="11" t="s">
        <v>131</v>
      </c>
      <c r="C31" s="12">
        <v>1.5956052107020148E-2</v>
      </c>
      <c r="D31" s="12">
        <v>3.4782791462702335E-2</v>
      </c>
      <c r="E31" s="12">
        <v>6.1844693546392118E-2</v>
      </c>
      <c r="F31" s="12">
        <v>3.4665760081680916E-2</v>
      </c>
      <c r="G31" s="12">
        <v>3.9523182832020894E-2</v>
      </c>
      <c r="H31" s="12">
        <v>4.8574227503399778E-3</v>
      </c>
      <c r="I31" s="23"/>
      <c r="J31" s="12">
        <v>5.0468543019281401E-2</v>
      </c>
      <c r="K31" s="12">
        <v>4.0485713463585878E-2</v>
      </c>
      <c r="L31" s="12">
        <v>-9.9828295556955229E-3</v>
      </c>
      <c r="M31" s="4"/>
    </row>
    <row r="32" spans="2:13" x14ac:dyDescent="0.3">
      <c r="B32" s="13" t="s">
        <v>80</v>
      </c>
      <c r="C32" s="12" t="s">
        <v>89</v>
      </c>
      <c r="D32" s="12">
        <v>-2.6981660315782374E-2</v>
      </c>
      <c r="E32" s="12">
        <v>-7.0000000000000001E-3</v>
      </c>
      <c r="F32" s="12">
        <v>1.5093774718429062E-2</v>
      </c>
      <c r="G32" s="12">
        <v>3.1112406761257396E-2</v>
      </c>
      <c r="H32" s="12">
        <v>1.6018632042828336E-2</v>
      </c>
      <c r="I32" s="23"/>
      <c r="J32" s="12">
        <v>2.3611717501809584E-2</v>
      </c>
      <c r="K32" s="12">
        <v>4.2719790696711064E-2</v>
      </c>
      <c r="L32" s="12">
        <v>1.910807319490148E-2</v>
      </c>
      <c r="M32" s="4"/>
    </row>
    <row r="33" spans="2:13" x14ac:dyDescent="0.3">
      <c r="B33" s="13" t="s">
        <v>81</v>
      </c>
      <c r="C33" s="12" t="s">
        <v>89</v>
      </c>
      <c r="D33" s="12">
        <v>0.17530217323365427</v>
      </c>
      <c r="E33" s="12">
        <v>0.15355213882183802</v>
      </c>
      <c r="F33" s="12">
        <v>4.0959191354374008E-2</v>
      </c>
      <c r="G33" s="12">
        <v>6.5729377574179806E-2</v>
      </c>
      <c r="H33" s="12">
        <v>2.4770186219805798E-2</v>
      </c>
      <c r="I33" s="23"/>
      <c r="J33" s="12">
        <v>5.9562191056015464E-2</v>
      </c>
      <c r="K33" s="12" t="s">
        <v>89</v>
      </c>
      <c r="L33" s="12" t="s">
        <v>89</v>
      </c>
      <c r="M33" s="4"/>
    </row>
    <row r="34" spans="2:13" x14ac:dyDescent="0.3">
      <c r="B34" s="136" t="s">
        <v>14</v>
      </c>
      <c r="C34" s="137"/>
      <c r="D34" s="137"/>
      <c r="E34" s="137"/>
      <c r="F34" s="137"/>
      <c r="G34" s="137"/>
      <c r="H34" s="137"/>
      <c r="I34" s="23"/>
      <c r="J34" s="137"/>
      <c r="K34" s="137"/>
      <c r="L34" s="137"/>
      <c r="M34" s="4"/>
    </row>
    <row r="35" spans="2:13" x14ac:dyDescent="0.3">
      <c r="B35" s="27" t="s">
        <v>90</v>
      </c>
      <c r="C35" s="17">
        <v>8.8264359999999993</v>
      </c>
      <c r="D35" s="17">
        <v>8.9264510000000001</v>
      </c>
      <c r="E35" s="17">
        <v>8.9866869999999999</v>
      </c>
      <c r="F35" s="17">
        <v>9.1999999999999993</v>
      </c>
      <c r="G35" s="17">
        <v>9.554451000000002</v>
      </c>
      <c r="H35" s="17">
        <v>0.35445100000000274</v>
      </c>
      <c r="I35" s="23"/>
      <c r="J35" s="17">
        <v>9.2682190000000002</v>
      </c>
      <c r="K35" s="17">
        <v>9.6</v>
      </c>
      <c r="L35" s="17">
        <v>0.33178099999999944</v>
      </c>
      <c r="M35" s="4"/>
    </row>
    <row r="36" spans="2:13" x14ac:dyDescent="0.3">
      <c r="B36" s="2" t="s">
        <v>27</v>
      </c>
      <c r="C36" s="12">
        <v>8.9999999999999993E-3</v>
      </c>
      <c r="D36" s="12">
        <v>0.03</v>
      </c>
      <c r="E36" s="12">
        <v>2.9000000000000001E-2</v>
      </c>
      <c r="F36" s="12">
        <v>1.2E-2</v>
      </c>
      <c r="G36" s="12">
        <v>6.0205476142579789E-3</v>
      </c>
      <c r="H36" s="12">
        <v>-5.9794523857420213E-3</v>
      </c>
      <c r="I36" s="23"/>
      <c r="J36" s="12">
        <v>1.4923678819220956E-3</v>
      </c>
      <c r="K36" s="12">
        <v>1.6132569184604015E-4</v>
      </c>
      <c r="L36" s="12">
        <v>-1.3310421900760553E-3</v>
      </c>
      <c r="M36" s="4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239"/>
  <sheetViews>
    <sheetView showGridLines="0" zoomScale="80" zoomScaleNormal="80" workbookViewId="0">
      <selection activeCell="U9" sqref="U9"/>
    </sheetView>
  </sheetViews>
  <sheetFormatPr defaultRowHeight="14.4" outlineLevelCol="1" x14ac:dyDescent="0.3"/>
  <cols>
    <col min="1" max="1" width="4.5546875" style="45" customWidth="1"/>
    <col min="2" max="2" width="48.44140625" style="45" bestFit="1" customWidth="1"/>
    <col min="3" max="3" width="9.5546875" style="45" customWidth="1"/>
    <col min="4" max="4" width="8.88671875" style="45" customWidth="1"/>
    <col min="5" max="5" width="8.88671875" style="45" hidden="1" customWidth="1" outlineLevel="1"/>
    <col min="6" max="6" width="8.44140625" style="45" customWidth="1" collapsed="1"/>
    <col min="7" max="7" width="1" style="45" customWidth="1"/>
    <col min="8" max="9" width="8.88671875" style="45" customWidth="1"/>
    <col min="10" max="10" width="8.88671875" style="45" hidden="1" customWidth="1" outlineLevel="1"/>
    <col min="11" max="11" width="8.88671875" style="45" customWidth="1" collapsed="1"/>
    <col min="12" max="12" width="1" style="45" customWidth="1"/>
    <col min="13" max="13" width="9.6640625" style="45" customWidth="1"/>
    <col min="14" max="14" width="8.88671875" style="45" customWidth="1"/>
    <col min="15" max="15" width="8.88671875" style="45" hidden="1" customWidth="1" outlineLevel="1"/>
    <col min="16" max="16" width="8.88671875" style="45" customWidth="1" collapsed="1"/>
    <col min="17" max="17" width="1" style="45" customWidth="1"/>
    <col min="18" max="18" width="9.6640625" style="45" customWidth="1"/>
    <col min="19" max="19" width="8.88671875" style="45" customWidth="1"/>
    <col min="20" max="20" width="8.88671875" style="45" hidden="1" customWidth="1" outlineLevel="1"/>
    <col min="21" max="21" width="8.88671875" style="45" customWidth="1" collapsed="1"/>
    <col min="22" max="22" width="0.88671875" style="45" customWidth="1"/>
    <col min="23" max="23" width="9" style="45" customWidth="1"/>
    <col min="24" max="24" width="9.88671875" style="45" customWidth="1"/>
    <col min="25" max="25" width="9.5546875" style="45" hidden="1" customWidth="1" outlineLevel="1"/>
    <col min="26" max="26" width="8.77734375" style="45" customWidth="1" collapsed="1"/>
    <col min="27" max="27" width="8.88671875" style="45"/>
    <col min="28" max="28" width="11.33203125" style="45" bestFit="1" customWidth="1"/>
    <col min="29" max="16384" width="8.88671875" style="45"/>
  </cols>
  <sheetData>
    <row r="2" spans="2:38" x14ac:dyDescent="0.3">
      <c r="B2" s="100" t="s">
        <v>1</v>
      </c>
      <c r="C2" s="104" t="s">
        <v>105</v>
      </c>
      <c r="D2" s="104" t="s">
        <v>105</v>
      </c>
      <c r="E2" s="104" t="s">
        <v>106</v>
      </c>
      <c r="F2" s="104" t="s">
        <v>224</v>
      </c>
      <c r="G2" s="104"/>
      <c r="H2" s="104" t="s">
        <v>25</v>
      </c>
      <c r="I2" s="104" t="s">
        <v>25</v>
      </c>
      <c r="J2" s="104" t="s">
        <v>106</v>
      </c>
      <c r="K2" s="104" t="s">
        <v>224</v>
      </c>
      <c r="L2" s="104"/>
      <c r="M2" s="104" t="s">
        <v>253</v>
      </c>
      <c r="N2" s="104" t="s">
        <v>253</v>
      </c>
      <c r="O2" s="104" t="s">
        <v>106</v>
      </c>
      <c r="P2" s="104" t="s">
        <v>224</v>
      </c>
      <c r="Q2" s="104"/>
      <c r="R2" s="104" t="s">
        <v>256</v>
      </c>
      <c r="S2" s="104" t="s">
        <v>256</v>
      </c>
      <c r="T2" s="104" t="s">
        <v>106</v>
      </c>
      <c r="U2" s="104" t="s">
        <v>224</v>
      </c>
      <c r="W2" s="104" t="s">
        <v>116</v>
      </c>
      <c r="X2" s="104" t="s">
        <v>116</v>
      </c>
      <c r="Y2" s="104" t="s">
        <v>106</v>
      </c>
      <c r="Z2" s="104" t="s">
        <v>224</v>
      </c>
    </row>
    <row r="3" spans="2:38" ht="15" thickBot="1" x14ac:dyDescent="0.35">
      <c r="B3" s="101" t="s">
        <v>0</v>
      </c>
      <c r="C3" s="105">
        <v>2018</v>
      </c>
      <c r="D3" s="105">
        <v>2019</v>
      </c>
      <c r="E3" s="105"/>
      <c r="F3" s="105" t="s">
        <v>263</v>
      </c>
      <c r="G3" s="104"/>
      <c r="H3" s="105">
        <v>2018</v>
      </c>
      <c r="I3" s="105">
        <v>2019</v>
      </c>
      <c r="J3" s="105"/>
      <c r="K3" s="105" t="s">
        <v>263</v>
      </c>
      <c r="L3" s="104"/>
      <c r="M3" s="105">
        <v>2018</v>
      </c>
      <c r="N3" s="105">
        <v>2019</v>
      </c>
      <c r="O3" s="105"/>
      <c r="P3" s="105" t="s">
        <v>263</v>
      </c>
      <c r="Q3" s="104"/>
      <c r="R3" s="105">
        <v>2018</v>
      </c>
      <c r="S3" s="105">
        <v>2019</v>
      </c>
      <c r="T3" s="105"/>
      <c r="U3" s="105" t="s">
        <v>263</v>
      </c>
      <c r="W3" s="105">
        <v>2018</v>
      </c>
      <c r="X3" s="105">
        <v>2019</v>
      </c>
      <c r="Y3" s="105"/>
      <c r="Z3" s="105" t="s">
        <v>264</v>
      </c>
    </row>
    <row r="4" spans="2:38" x14ac:dyDescent="0.3">
      <c r="B4" s="5" t="s">
        <v>227</v>
      </c>
      <c r="C4" s="9" t="e">
        <f>#REF!</f>
        <v>#REF!</v>
      </c>
      <c r="D4" s="9" t="e">
        <f>#REF!</f>
        <v>#REF!</v>
      </c>
      <c r="E4" s="9" t="e">
        <f>D4-C4</f>
        <v>#REF!</v>
      </c>
      <c r="F4" s="162" t="str">
        <f>IFERROR(D4/C4-1,"-")</f>
        <v>-</v>
      </c>
      <c r="H4" s="9" t="e">
        <f>#REF!-#REF!</f>
        <v>#REF!</v>
      </c>
      <c r="I4" s="9" t="e">
        <f>#REF!-#REF!</f>
        <v>#REF!</v>
      </c>
      <c r="J4" s="9" t="e">
        <f>I4-H4</f>
        <v>#REF!</v>
      </c>
      <c r="K4" s="162" t="str">
        <f>IFERROR(I4/H4-1,"-")</f>
        <v>-</v>
      </c>
      <c r="M4" s="9" t="e">
        <f>#REF!-#REF!</f>
        <v>#REF!</v>
      </c>
      <c r="N4" s="9" t="e">
        <f>#REF!-#REF!</f>
        <v>#REF!</v>
      </c>
      <c r="O4" s="9" t="e">
        <f>N4-M4</f>
        <v>#REF!</v>
      </c>
      <c r="P4" s="162" t="str">
        <f>IFERROR(N4/M4-1,"-")</f>
        <v>-</v>
      </c>
      <c r="R4" s="9" t="e">
        <f>#REF!-#REF!</f>
        <v>#REF!</v>
      </c>
      <c r="S4" s="9" t="e">
        <f>#REF!-#REF!</f>
        <v>#REF!</v>
      </c>
      <c r="T4" s="9" t="e">
        <f>S4-R4</f>
        <v>#REF!</v>
      </c>
      <c r="U4" s="162" t="str">
        <f>IFERROR(S4/R4-1,"-")</f>
        <v>-</v>
      </c>
      <c r="W4" s="9" t="e">
        <f>#REF!</f>
        <v>#REF!</v>
      </c>
      <c r="X4" s="9" t="e">
        <f>#REF!</f>
        <v>#REF!</v>
      </c>
      <c r="Y4" s="9" t="e">
        <f>X4-W4</f>
        <v>#REF!</v>
      </c>
      <c r="Z4" s="162" t="str">
        <f>IFERROR(X4/W4-1,"-")</f>
        <v>-</v>
      </c>
      <c r="AB4" s="3" t="e">
        <f>#REF!-C4</f>
        <v>#REF!</v>
      </c>
      <c r="AC4" s="3" t="e">
        <f>#REF!-D4</f>
        <v>#REF!</v>
      </c>
      <c r="AE4" s="3" t="e">
        <f>#REF!-C4-H4</f>
        <v>#REF!</v>
      </c>
      <c r="AF4" s="3" t="e">
        <f>#REF!-D4-I4</f>
        <v>#REF!</v>
      </c>
      <c r="AH4" s="3" t="e">
        <f>#REF!-C4-H4-M4</f>
        <v>#REF!</v>
      </c>
      <c r="AI4" s="3" t="e">
        <f>#REF!-D4-I4-N4</f>
        <v>#REF!</v>
      </c>
      <c r="AK4" s="3" t="e">
        <f>#REF!-C4-H4-M4-R4</f>
        <v>#REF!</v>
      </c>
      <c r="AL4" s="3" t="e">
        <f>#REF!-D4-I4-N4-S4</f>
        <v>#REF!</v>
      </c>
    </row>
    <row r="5" spans="2:38" x14ac:dyDescent="0.3">
      <c r="B5" s="5" t="s">
        <v>2</v>
      </c>
      <c r="C5" s="9" t="e">
        <f>#REF!</f>
        <v>#REF!</v>
      </c>
      <c r="D5" s="9" t="e">
        <f>#REF!</f>
        <v>#REF!</v>
      </c>
      <c r="E5" s="9" t="e">
        <f>D5-C5</f>
        <v>#REF!</v>
      </c>
      <c r="F5" s="162" t="str">
        <f t="shared" ref="F5:F39" si="0">IFERROR(D5/C5-1,"-")</f>
        <v>-</v>
      </c>
      <c r="H5" s="9" t="e">
        <f>#REF!-#REF!</f>
        <v>#REF!</v>
      </c>
      <c r="I5" s="9" t="e">
        <f>#REF!-#REF!</f>
        <v>#REF!</v>
      </c>
      <c r="J5" s="9" t="e">
        <f>I5-H5</f>
        <v>#REF!</v>
      </c>
      <c r="K5" s="162" t="str">
        <f t="shared" ref="K5:K39" si="1">IFERROR(I5/H5-1,"-")</f>
        <v>-</v>
      </c>
      <c r="M5" s="9" t="e">
        <f>#REF!-#REF!</f>
        <v>#REF!</v>
      </c>
      <c r="N5" s="9" t="e">
        <f>#REF!-#REF!</f>
        <v>#REF!</v>
      </c>
      <c r="O5" s="9" t="e">
        <f>N5-M5</f>
        <v>#REF!</v>
      </c>
      <c r="P5" s="162" t="str">
        <f t="shared" ref="P5:P39" si="2">IFERROR(N5/M5-1,"-")</f>
        <v>-</v>
      </c>
      <c r="R5" s="9" t="e">
        <f>#REF!-#REF!</f>
        <v>#REF!</v>
      </c>
      <c r="S5" s="9" t="e">
        <f>#REF!-#REF!</f>
        <v>#REF!</v>
      </c>
      <c r="T5" s="9" t="e">
        <f>S5-R5</f>
        <v>#REF!</v>
      </c>
      <c r="U5" s="162" t="str">
        <f t="shared" ref="U5:U39" si="3">IFERROR(S5/R5-1,"-")</f>
        <v>-</v>
      </c>
      <c r="W5" s="9" t="e">
        <f>#REF!</f>
        <v>#REF!</v>
      </c>
      <c r="X5" s="9" t="e">
        <f>#REF!</f>
        <v>#REF!</v>
      </c>
      <c r="Y5" s="9" t="e">
        <f>X5-W5</f>
        <v>#REF!</v>
      </c>
      <c r="Z5" s="162" t="str">
        <f t="shared" ref="Z5:Z39" si="4">IFERROR(X5/W5-1,"-")</f>
        <v>-</v>
      </c>
      <c r="AB5" s="3"/>
      <c r="AC5" s="3"/>
      <c r="AE5" s="3"/>
      <c r="AF5" s="3"/>
      <c r="AH5" s="3"/>
      <c r="AI5" s="3"/>
      <c r="AK5" s="3"/>
      <c r="AL5" s="3"/>
    </row>
    <row r="6" spans="2:38" x14ac:dyDescent="0.3">
      <c r="B6" s="5" t="s">
        <v>43</v>
      </c>
      <c r="C6" s="9" t="e">
        <f>SUM(C7:C11)</f>
        <v>#REF!</v>
      </c>
      <c r="D6" s="9" t="e">
        <f>SUM(D7:D11)</f>
        <v>#REF!</v>
      </c>
      <c r="E6" s="9" t="e">
        <f>SUM(E7:E11)</f>
        <v>#REF!</v>
      </c>
      <c r="F6" s="162" t="str">
        <f t="shared" si="0"/>
        <v>-</v>
      </c>
      <c r="H6" s="9" t="e">
        <f>SUM(H7:H11)</f>
        <v>#REF!</v>
      </c>
      <c r="I6" s="9" t="e">
        <f>SUM(I7:I11)</f>
        <v>#REF!</v>
      </c>
      <c r="J6" s="9" t="e">
        <f>SUM(J7:J11)</f>
        <v>#REF!</v>
      </c>
      <c r="K6" s="162" t="str">
        <f t="shared" si="1"/>
        <v>-</v>
      </c>
      <c r="M6" s="9" t="e">
        <f>SUM(M7:M11)</f>
        <v>#REF!</v>
      </c>
      <c r="N6" s="9" t="e">
        <f>SUM(N7:N11)</f>
        <v>#REF!</v>
      </c>
      <c r="O6" s="9" t="e">
        <f>SUM(O7:O11)</f>
        <v>#REF!</v>
      </c>
      <c r="P6" s="162" t="str">
        <f t="shared" si="2"/>
        <v>-</v>
      </c>
      <c r="R6" s="9" t="e">
        <f t="shared" ref="R6:T6" si="5">SUM(R7:R11)</f>
        <v>#REF!</v>
      </c>
      <c r="S6" s="9" t="e">
        <f t="shared" ref="S6" si="6">SUM(S7:S11)</f>
        <v>#REF!</v>
      </c>
      <c r="T6" s="9" t="e">
        <f t="shared" si="5"/>
        <v>#REF!</v>
      </c>
      <c r="U6" s="162" t="str">
        <f t="shared" si="3"/>
        <v>-</v>
      </c>
      <c r="W6" s="9" t="e">
        <f t="shared" ref="W6:Y6" si="7">SUM(W7:W11)</f>
        <v>#REF!</v>
      </c>
      <c r="X6" s="9" t="e">
        <f t="shared" ref="X6" si="8">SUM(X7:X11)</f>
        <v>#REF!</v>
      </c>
      <c r="Y6" s="9" t="e">
        <f t="shared" si="7"/>
        <v>#REF!</v>
      </c>
      <c r="Z6" s="162" t="str">
        <f t="shared" si="4"/>
        <v>-</v>
      </c>
      <c r="AB6" s="3"/>
      <c r="AC6" s="3"/>
      <c r="AE6" s="3"/>
      <c r="AF6" s="3"/>
      <c r="AH6" s="3"/>
      <c r="AI6" s="3"/>
      <c r="AK6" s="3"/>
      <c r="AL6" s="3"/>
    </row>
    <row r="7" spans="2:38" x14ac:dyDescent="0.3">
      <c r="B7" s="14" t="s">
        <v>8</v>
      </c>
      <c r="C7" s="9" t="e">
        <f>#REF!</f>
        <v>#REF!</v>
      </c>
      <c r="D7" s="9" t="e">
        <f>#REF!</f>
        <v>#REF!</v>
      </c>
      <c r="E7" s="9" t="e">
        <f t="shared" ref="E7:E21" si="9">D7-C7</f>
        <v>#REF!</v>
      </c>
      <c r="F7" s="162" t="str">
        <f t="shared" si="0"/>
        <v>-</v>
      </c>
      <c r="H7" s="9" t="e">
        <f>#REF!-#REF!</f>
        <v>#REF!</v>
      </c>
      <c r="I7" s="9" t="e">
        <f>#REF!-#REF!</f>
        <v>#REF!</v>
      </c>
      <c r="J7" s="9" t="e">
        <f t="shared" ref="J7:J12" si="10">I7-H7</f>
        <v>#REF!</v>
      </c>
      <c r="K7" s="162" t="str">
        <f t="shared" si="1"/>
        <v>-</v>
      </c>
      <c r="M7" s="9" t="e">
        <f>#REF!-#REF!</f>
        <v>#REF!</v>
      </c>
      <c r="N7" s="9" t="e">
        <f>#REF!-#REF!</f>
        <v>#REF!</v>
      </c>
      <c r="O7" s="9" t="e">
        <f t="shared" ref="O7:O12" si="11">N7-M7</f>
        <v>#REF!</v>
      </c>
      <c r="P7" s="162" t="str">
        <f t="shared" si="2"/>
        <v>-</v>
      </c>
      <c r="R7" s="9" t="e">
        <f>#REF!-#REF!</f>
        <v>#REF!</v>
      </c>
      <c r="S7" s="9" t="e">
        <f>#REF!-#REF!</f>
        <v>#REF!</v>
      </c>
      <c r="T7" s="9" t="e">
        <f t="shared" ref="T7:T12" si="12">S7-R7</f>
        <v>#REF!</v>
      </c>
      <c r="U7" s="162" t="str">
        <f t="shared" si="3"/>
        <v>-</v>
      </c>
      <c r="W7" s="9" t="e">
        <f>#REF!</f>
        <v>#REF!</v>
      </c>
      <c r="X7" s="9" t="e">
        <f>#REF!</f>
        <v>#REF!</v>
      </c>
      <c r="Y7" s="9" t="e">
        <f t="shared" ref="Y7:Y12" si="13">X7-W7</f>
        <v>#REF!</v>
      </c>
      <c r="Z7" s="162" t="str">
        <f t="shared" si="4"/>
        <v>-</v>
      </c>
      <c r="AB7" s="3"/>
      <c r="AC7" s="3"/>
      <c r="AE7" s="3"/>
      <c r="AF7" s="3"/>
      <c r="AH7" s="3"/>
      <c r="AI7" s="3"/>
      <c r="AK7" s="3"/>
      <c r="AL7" s="3"/>
    </row>
    <row r="8" spans="2:38" x14ac:dyDescent="0.3">
      <c r="B8" s="14" t="s">
        <v>9</v>
      </c>
      <c r="C8" s="9" t="e">
        <f>#REF!</f>
        <v>#REF!</v>
      </c>
      <c r="D8" s="9" t="e">
        <f>#REF!</f>
        <v>#REF!</v>
      </c>
      <c r="E8" s="9" t="e">
        <f t="shared" si="9"/>
        <v>#REF!</v>
      </c>
      <c r="F8" s="162" t="str">
        <f t="shared" si="0"/>
        <v>-</v>
      </c>
      <c r="H8" s="9" t="e">
        <f>#REF!-#REF!</f>
        <v>#REF!</v>
      </c>
      <c r="I8" s="9" t="e">
        <f>#REF!-#REF!</f>
        <v>#REF!</v>
      </c>
      <c r="J8" s="9" t="e">
        <f t="shared" si="10"/>
        <v>#REF!</v>
      </c>
      <c r="K8" s="162" t="str">
        <f t="shared" si="1"/>
        <v>-</v>
      </c>
      <c r="M8" s="9" t="e">
        <f>#REF!-#REF!</f>
        <v>#REF!</v>
      </c>
      <c r="N8" s="9" t="e">
        <f>#REF!-#REF!</f>
        <v>#REF!</v>
      </c>
      <c r="O8" s="9" t="e">
        <f t="shared" si="11"/>
        <v>#REF!</v>
      </c>
      <c r="P8" s="162" t="str">
        <f t="shared" si="2"/>
        <v>-</v>
      </c>
      <c r="R8" s="9" t="e">
        <f>#REF!-#REF!</f>
        <v>#REF!</v>
      </c>
      <c r="S8" s="9" t="e">
        <f>#REF!-#REF!</f>
        <v>#REF!</v>
      </c>
      <c r="T8" s="9" t="e">
        <f t="shared" si="12"/>
        <v>#REF!</v>
      </c>
      <c r="U8" s="162" t="str">
        <f t="shared" si="3"/>
        <v>-</v>
      </c>
      <c r="W8" s="9" t="e">
        <f>#REF!</f>
        <v>#REF!</v>
      </c>
      <c r="X8" s="9" t="e">
        <f>#REF!</f>
        <v>#REF!</v>
      </c>
      <c r="Y8" s="9" t="e">
        <f t="shared" si="13"/>
        <v>#REF!</v>
      </c>
      <c r="Z8" s="162" t="str">
        <f t="shared" si="4"/>
        <v>-</v>
      </c>
      <c r="AB8" s="3"/>
      <c r="AC8" s="3"/>
      <c r="AE8" s="3"/>
      <c r="AF8" s="3"/>
      <c r="AH8" s="3"/>
      <c r="AI8" s="3"/>
      <c r="AK8" s="3"/>
      <c r="AL8" s="3"/>
    </row>
    <row r="9" spans="2:38" x14ac:dyDescent="0.3">
      <c r="B9" s="14" t="s">
        <v>10</v>
      </c>
      <c r="C9" s="9" t="e">
        <f>#REF!</f>
        <v>#REF!</v>
      </c>
      <c r="D9" s="9" t="e">
        <f>#REF!</f>
        <v>#REF!</v>
      </c>
      <c r="E9" s="9" t="e">
        <f t="shared" si="9"/>
        <v>#REF!</v>
      </c>
      <c r="F9" s="162" t="str">
        <f t="shared" si="0"/>
        <v>-</v>
      </c>
      <c r="H9" s="9" t="e">
        <f>#REF!-#REF!</f>
        <v>#REF!</v>
      </c>
      <c r="I9" s="9" t="e">
        <f>#REF!-#REF!</f>
        <v>#REF!</v>
      </c>
      <c r="J9" s="9" t="e">
        <f t="shared" si="10"/>
        <v>#REF!</v>
      </c>
      <c r="K9" s="162" t="str">
        <f t="shared" si="1"/>
        <v>-</v>
      </c>
      <c r="M9" s="9" t="e">
        <f>#REF!-#REF!</f>
        <v>#REF!</v>
      </c>
      <c r="N9" s="9" t="e">
        <f>#REF!-#REF!</f>
        <v>#REF!</v>
      </c>
      <c r="O9" s="9" t="e">
        <f t="shared" si="11"/>
        <v>#REF!</v>
      </c>
      <c r="P9" s="162" t="str">
        <f t="shared" si="2"/>
        <v>-</v>
      </c>
      <c r="R9" s="9" t="e">
        <f>#REF!-#REF!</f>
        <v>#REF!</v>
      </c>
      <c r="S9" s="9" t="e">
        <f>#REF!-#REF!</f>
        <v>#REF!</v>
      </c>
      <c r="T9" s="9" t="e">
        <f t="shared" si="12"/>
        <v>#REF!</v>
      </c>
      <c r="U9" s="162" t="str">
        <f t="shared" si="3"/>
        <v>-</v>
      </c>
      <c r="W9" s="9" t="e">
        <f>#REF!</f>
        <v>#REF!</v>
      </c>
      <c r="X9" s="9" t="e">
        <f>#REF!</f>
        <v>#REF!</v>
      </c>
      <c r="Y9" s="9" t="e">
        <f t="shared" si="13"/>
        <v>#REF!</v>
      </c>
      <c r="Z9" s="162" t="str">
        <f t="shared" si="4"/>
        <v>-</v>
      </c>
      <c r="AB9" s="3"/>
      <c r="AC9" s="3"/>
      <c r="AE9" s="3"/>
      <c r="AF9" s="3"/>
      <c r="AH9" s="3"/>
      <c r="AI9" s="3"/>
      <c r="AK9" s="3"/>
      <c r="AL9" s="3"/>
    </row>
    <row r="10" spans="2:38" x14ac:dyDescent="0.3">
      <c r="B10" s="14" t="s">
        <v>13</v>
      </c>
      <c r="C10" s="9" t="e">
        <f>#REF!</f>
        <v>#REF!</v>
      </c>
      <c r="D10" s="9" t="e">
        <f>#REF!</f>
        <v>#REF!</v>
      </c>
      <c r="E10" s="9" t="e">
        <f t="shared" si="9"/>
        <v>#REF!</v>
      </c>
      <c r="F10" s="162" t="str">
        <f t="shared" si="0"/>
        <v>-</v>
      </c>
      <c r="H10" s="9" t="e">
        <f>#REF!-#REF!</f>
        <v>#REF!</v>
      </c>
      <c r="I10" s="9" t="e">
        <f>#REF!-#REF!</f>
        <v>#REF!</v>
      </c>
      <c r="J10" s="9" t="e">
        <f t="shared" si="10"/>
        <v>#REF!</v>
      </c>
      <c r="K10" s="162" t="str">
        <f t="shared" si="1"/>
        <v>-</v>
      </c>
      <c r="M10" s="9" t="e">
        <f>#REF!-#REF!</f>
        <v>#REF!</v>
      </c>
      <c r="N10" s="9" t="e">
        <f>#REF!-#REF!</f>
        <v>#REF!</v>
      </c>
      <c r="O10" s="9" t="e">
        <f t="shared" si="11"/>
        <v>#REF!</v>
      </c>
      <c r="P10" s="162" t="str">
        <f t="shared" si="2"/>
        <v>-</v>
      </c>
      <c r="R10" s="9" t="e">
        <f>#REF!-#REF!</f>
        <v>#REF!</v>
      </c>
      <c r="S10" s="9" t="e">
        <f>#REF!-#REF!</f>
        <v>#REF!</v>
      </c>
      <c r="T10" s="9" t="e">
        <f t="shared" si="12"/>
        <v>#REF!</v>
      </c>
      <c r="U10" s="162" t="str">
        <f t="shared" si="3"/>
        <v>-</v>
      </c>
      <c r="W10" s="9" t="e">
        <f>#REF!</f>
        <v>#REF!</v>
      </c>
      <c r="X10" s="9" t="e">
        <f>#REF!</f>
        <v>#REF!</v>
      </c>
      <c r="Y10" s="9" t="e">
        <f t="shared" si="13"/>
        <v>#REF!</v>
      </c>
      <c r="Z10" s="162" t="str">
        <f t="shared" si="4"/>
        <v>-</v>
      </c>
      <c r="AB10" s="3"/>
      <c r="AC10" s="3"/>
      <c r="AE10" s="3"/>
      <c r="AF10" s="3"/>
      <c r="AH10" s="3"/>
      <c r="AI10" s="3"/>
      <c r="AK10" s="3"/>
      <c r="AL10" s="3"/>
    </row>
    <row r="11" spans="2:38" x14ac:dyDescent="0.3">
      <c r="B11" s="14" t="s">
        <v>226</v>
      </c>
      <c r="C11" s="9" t="e">
        <f>#REF!</f>
        <v>#REF!</v>
      </c>
      <c r="D11" s="9" t="e">
        <f>#REF!</f>
        <v>#REF!</v>
      </c>
      <c r="E11" s="9" t="e">
        <f t="shared" si="9"/>
        <v>#REF!</v>
      </c>
      <c r="F11" s="162" t="str">
        <f t="shared" si="0"/>
        <v>-</v>
      </c>
      <c r="H11" s="9" t="e">
        <f>#REF!-#REF!</f>
        <v>#REF!</v>
      </c>
      <c r="I11" s="9" t="e">
        <f>#REF!-#REF!</f>
        <v>#REF!</v>
      </c>
      <c r="J11" s="9" t="e">
        <f t="shared" si="10"/>
        <v>#REF!</v>
      </c>
      <c r="K11" s="162" t="str">
        <f t="shared" si="1"/>
        <v>-</v>
      </c>
      <c r="M11" s="9" t="e">
        <f>#REF!-#REF!</f>
        <v>#REF!</v>
      </c>
      <c r="N11" s="9" t="e">
        <f>#REF!-#REF!</f>
        <v>#REF!</v>
      </c>
      <c r="O11" s="9" t="e">
        <f t="shared" si="11"/>
        <v>#REF!</v>
      </c>
      <c r="P11" s="162" t="str">
        <f t="shared" si="2"/>
        <v>-</v>
      </c>
      <c r="R11" s="9" t="e">
        <f>#REF!-#REF!</f>
        <v>#REF!</v>
      </c>
      <c r="S11" s="9" t="e">
        <f>#REF!-#REF!</f>
        <v>#REF!</v>
      </c>
      <c r="T11" s="9" t="e">
        <f t="shared" si="12"/>
        <v>#REF!</v>
      </c>
      <c r="U11" s="162" t="str">
        <f t="shared" si="3"/>
        <v>-</v>
      </c>
      <c r="W11" s="9" t="e">
        <f>#REF!</f>
        <v>#REF!</v>
      </c>
      <c r="X11" s="9" t="e">
        <f>#REF!</f>
        <v>#REF!</v>
      </c>
      <c r="Y11" s="9" t="e">
        <f t="shared" si="13"/>
        <v>#REF!</v>
      </c>
      <c r="Z11" s="162" t="str">
        <f t="shared" si="4"/>
        <v>-</v>
      </c>
      <c r="AB11" s="3"/>
      <c r="AC11" s="3"/>
      <c r="AE11" s="3"/>
      <c r="AF11" s="3"/>
      <c r="AH11" s="3"/>
      <c r="AI11" s="3"/>
      <c r="AK11" s="3"/>
      <c r="AL11" s="3"/>
    </row>
    <row r="12" spans="2:38" x14ac:dyDescent="0.3">
      <c r="B12" s="18" t="s">
        <v>12</v>
      </c>
      <c r="C12" s="9" t="e">
        <f>#REF!</f>
        <v>#REF!</v>
      </c>
      <c r="D12" s="9" t="e">
        <f>#REF!</f>
        <v>#REF!</v>
      </c>
      <c r="E12" s="9" t="e">
        <f t="shared" si="9"/>
        <v>#REF!</v>
      </c>
      <c r="F12" s="162" t="str">
        <f t="shared" si="0"/>
        <v>-</v>
      </c>
      <c r="H12" s="9" t="e">
        <f>#REF!-#REF!</f>
        <v>#REF!</v>
      </c>
      <c r="I12" s="9" t="e">
        <f>#REF!-#REF!</f>
        <v>#REF!</v>
      </c>
      <c r="J12" s="9" t="e">
        <f t="shared" si="10"/>
        <v>#REF!</v>
      </c>
      <c r="K12" s="162" t="str">
        <f t="shared" si="1"/>
        <v>-</v>
      </c>
      <c r="M12" s="9" t="e">
        <f>#REF!-#REF!</f>
        <v>#REF!</v>
      </c>
      <c r="N12" s="9" t="e">
        <f>#REF!-#REF!</f>
        <v>#REF!</v>
      </c>
      <c r="O12" s="9" t="e">
        <f t="shared" si="11"/>
        <v>#REF!</v>
      </c>
      <c r="P12" s="162" t="str">
        <f t="shared" si="2"/>
        <v>-</v>
      </c>
      <c r="R12" s="9" t="e">
        <f>#REF!-#REF!</f>
        <v>#REF!</v>
      </c>
      <c r="S12" s="9" t="e">
        <f>#REF!-#REF!</f>
        <v>#REF!</v>
      </c>
      <c r="T12" s="9" t="e">
        <f t="shared" si="12"/>
        <v>#REF!</v>
      </c>
      <c r="U12" s="162" t="str">
        <f t="shared" si="3"/>
        <v>-</v>
      </c>
      <c r="W12" s="9" t="e">
        <f>#REF!</f>
        <v>#REF!</v>
      </c>
      <c r="X12" s="9" t="e">
        <f>#REF!</f>
        <v>#REF!</v>
      </c>
      <c r="Y12" s="9" t="e">
        <f t="shared" si="13"/>
        <v>#REF!</v>
      </c>
      <c r="Z12" s="162" t="str">
        <f t="shared" si="4"/>
        <v>-</v>
      </c>
      <c r="AB12" s="3"/>
      <c r="AC12" s="3"/>
      <c r="AE12" s="3"/>
      <c r="AF12" s="3"/>
      <c r="AH12" s="3"/>
      <c r="AI12" s="3"/>
      <c r="AK12" s="3"/>
      <c r="AL12" s="3"/>
    </row>
    <row r="13" spans="2:38" x14ac:dyDescent="0.3">
      <c r="B13" s="5" t="s">
        <v>14</v>
      </c>
      <c r="C13" s="9" t="e">
        <f>SUM(C14:C17)</f>
        <v>#REF!</v>
      </c>
      <c r="D13" s="9" t="e">
        <f>SUM(D14:D17)</f>
        <v>#REF!</v>
      </c>
      <c r="E13" s="9" t="e">
        <f>SUM(E14:E17)</f>
        <v>#REF!</v>
      </c>
      <c r="F13" s="162" t="str">
        <f t="shared" si="0"/>
        <v>-</v>
      </c>
      <c r="H13" s="9" t="e">
        <f>SUM(H14:H17)</f>
        <v>#REF!</v>
      </c>
      <c r="I13" s="9" t="e">
        <f>SUM(I14:I17)</f>
        <v>#REF!</v>
      </c>
      <c r="J13" s="9" t="e">
        <f>SUM(J14:J17)</f>
        <v>#REF!</v>
      </c>
      <c r="K13" s="162" t="str">
        <f t="shared" si="1"/>
        <v>-</v>
      </c>
      <c r="M13" s="9" t="e">
        <f>SUM(M14:M17)</f>
        <v>#REF!</v>
      </c>
      <c r="N13" s="9" t="e">
        <f>SUM(N14:N17)</f>
        <v>#REF!</v>
      </c>
      <c r="O13" s="9" t="e">
        <f>SUM(O14:O17)</f>
        <v>#REF!</v>
      </c>
      <c r="P13" s="162" t="str">
        <f t="shared" si="2"/>
        <v>-</v>
      </c>
      <c r="R13" s="9" t="e">
        <f>SUM(R14:R17)</f>
        <v>#REF!</v>
      </c>
      <c r="S13" s="9" t="e">
        <f>SUM(S14:S17)</f>
        <v>#REF!</v>
      </c>
      <c r="T13" s="9" t="e">
        <f>SUM(T14:T17)</f>
        <v>#REF!</v>
      </c>
      <c r="U13" s="162" t="str">
        <f t="shared" si="3"/>
        <v>-</v>
      </c>
      <c r="W13" s="9" t="e">
        <f>SUM(W14:W17)</f>
        <v>#REF!</v>
      </c>
      <c r="X13" s="9" t="e">
        <f>SUM(X14:X17)</f>
        <v>#REF!</v>
      </c>
      <c r="Y13" s="9" t="e">
        <f>SUM(Y14:Y17)</f>
        <v>#REF!</v>
      </c>
      <c r="Z13" s="162" t="str">
        <f t="shared" si="4"/>
        <v>-</v>
      </c>
      <c r="AB13" s="3"/>
      <c r="AC13" s="3"/>
      <c r="AE13" s="3"/>
      <c r="AF13" s="3"/>
      <c r="AH13" s="3"/>
      <c r="AI13" s="3"/>
      <c r="AK13" s="3"/>
      <c r="AL13" s="3"/>
    </row>
    <row r="14" spans="2:38" x14ac:dyDescent="0.3">
      <c r="B14" s="14" t="s">
        <v>11</v>
      </c>
      <c r="C14" s="9" t="e">
        <f>#REF!</f>
        <v>#REF!</v>
      </c>
      <c r="D14" s="9" t="e">
        <f>#REF!</f>
        <v>#REF!</v>
      </c>
      <c r="E14" s="9" t="e">
        <f t="shared" si="9"/>
        <v>#REF!</v>
      </c>
      <c r="F14" s="162" t="str">
        <f t="shared" si="0"/>
        <v>-</v>
      </c>
      <c r="H14" s="9" t="e">
        <f>#REF!-#REF!</f>
        <v>#REF!</v>
      </c>
      <c r="I14" s="9" t="e">
        <f>#REF!-#REF!</f>
        <v>#REF!</v>
      </c>
      <c r="J14" s="9" t="e">
        <f t="shared" ref="J14:J27" si="14">I14-H14</f>
        <v>#REF!</v>
      </c>
      <c r="K14" s="162" t="str">
        <f t="shared" si="1"/>
        <v>-</v>
      </c>
      <c r="M14" s="9" t="e">
        <f>#REF!-#REF!</f>
        <v>#REF!</v>
      </c>
      <c r="N14" s="9" t="e">
        <f>#REF!-#REF!</f>
        <v>#REF!</v>
      </c>
      <c r="O14" s="9" t="e">
        <f t="shared" ref="O14:O21" si="15">N14-M14</f>
        <v>#REF!</v>
      </c>
      <c r="P14" s="162" t="str">
        <f t="shared" si="2"/>
        <v>-</v>
      </c>
      <c r="R14" s="9" t="e">
        <f>#REF!-#REF!</f>
        <v>#REF!</v>
      </c>
      <c r="S14" s="9" t="e">
        <f>#REF!-#REF!</f>
        <v>#REF!</v>
      </c>
      <c r="T14" s="9" t="e">
        <f t="shared" ref="T14:T21" si="16">S14-R14</f>
        <v>#REF!</v>
      </c>
      <c r="U14" s="162" t="str">
        <f t="shared" si="3"/>
        <v>-</v>
      </c>
      <c r="W14" s="9" t="e">
        <f>#REF!</f>
        <v>#REF!</v>
      </c>
      <c r="X14" s="9" t="e">
        <f>#REF!</f>
        <v>#REF!</v>
      </c>
      <c r="Y14" s="9" t="e">
        <f t="shared" ref="Y14:Y27" si="17">X14-W14</f>
        <v>#REF!</v>
      </c>
      <c r="Z14" s="162" t="str">
        <f t="shared" si="4"/>
        <v>-</v>
      </c>
      <c r="AB14" s="3"/>
      <c r="AC14" s="3"/>
      <c r="AE14" s="3"/>
      <c r="AF14" s="3"/>
      <c r="AH14" s="3"/>
      <c r="AI14" s="3"/>
      <c r="AK14" s="3"/>
      <c r="AL14" s="3"/>
    </row>
    <row r="15" spans="2:38" x14ac:dyDescent="0.3">
      <c r="B15" s="14" t="s">
        <v>107</v>
      </c>
      <c r="C15" s="9" t="e">
        <f>#REF!</f>
        <v>#REF!</v>
      </c>
      <c r="D15" s="9" t="e">
        <f>#REF!</f>
        <v>#REF!</v>
      </c>
      <c r="E15" s="9" t="e">
        <f t="shared" si="9"/>
        <v>#REF!</v>
      </c>
      <c r="F15" s="162" t="str">
        <f t="shared" si="0"/>
        <v>-</v>
      </c>
      <c r="H15" s="9" t="e">
        <f>#REF!-#REF!</f>
        <v>#REF!</v>
      </c>
      <c r="I15" s="9" t="e">
        <f>#REF!-#REF!</f>
        <v>#REF!</v>
      </c>
      <c r="J15" s="9" t="e">
        <f t="shared" si="14"/>
        <v>#REF!</v>
      </c>
      <c r="K15" s="162" t="str">
        <f t="shared" si="1"/>
        <v>-</v>
      </c>
      <c r="M15" s="9" t="e">
        <f>#REF!-#REF!</f>
        <v>#REF!</v>
      </c>
      <c r="N15" s="9" t="e">
        <f>#REF!-#REF!</f>
        <v>#REF!</v>
      </c>
      <c r="O15" s="9" t="e">
        <f t="shared" si="15"/>
        <v>#REF!</v>
      </c>
      <c r="P15" s="162" t="str">
        <f t="shared" si="2"/>
        <v>-</v>
      </c>
      <c r="R15" s="9" t="e">
        <f>#REF!-#REF!</f>
        <v>#REF!</v>
      </c>
      <c r="S15" s="9" t="e">
        <f>#REF!-#REF!</f>
        <v>#REF!</v>
      </c>
      <c r="T15" s="9" t="e">
        <f t="shared" si="16"/>
        <v>#REF!</v>
      </c>
      <c r="U15" s="162" t="str">
        <f t="shared" si="3"/>
        <v>-</v>
      </c>
      <c r="W15" s="9" t="e">
        <f>#REF!</f>
        <v>#REF!</v>
      </c>
      <c r="X15" s="9" t="e">
        <f>#REF!</f>
        <v>#REF!</v>
      </c>
      <c r="Y15" s="9" t="e">
        <f t="shared" si="17"/>
        <v>#REF!</v>
      </c>
      <c r="Z15" s="162" t="str">
        <f t="shared" si="4"/>
        <v>-</v>
      </c>
      <c r="AB15" s="3"/>
      <c r="AC15" s="3"/>
      <c r="AE15" s="3"/>
      <c r="AF15" s="3"/>
      <c r="AH15" s="3"/>
      <c r="AI15" s="3"/>
      <c r="AK15" s="3"/>
      <c r="AL15" s="3"/>
    </row>
    <row r="16" spans="2:38" x14ac:dyDescent="0.3">
      <c r="B16" s="14" t="s">
        <v>14</v>
      </c>
      <c r="C16" s="9" t="e">
        <f>#REF!</f>
        <v>#REF!</v>
      </c>
      <c r="D16" s="9" t="e">
        <f>#REF!</f>
        <v>#REF!</v>
      </c>
      <c r="E16" s="9" t="e">
        <f t="shared" si="9"/>
        <v>#REF!</v>
      </c>
      <c r="F16" s="162" t="str">
        <f t="shared" si="0"/>
        <v>-</v>
      </c>
      <c r="H16" s="9" t="e">
        <f>#REF!-#REF!</f>
        <v>#REF!</v>
      </c>
      <c r="I16" s="9" t="e">
        <f>#REF!-#REF!</f>
        <v>#REF!</v>
      </c>
      <c r="J16" s="9" t="e">
        <f t="shared" si="14"/>
        <v>#REF!</v>
      </c>
      <c r="K16" s="162" t="str">
        <f t="shared" si="1"/>
        <v>-</v>
      </c>
      <c r="M16" s="9" t="e">
        <f>#REF!-#REF!</f>
        <v>#REF!</v>
      </c>
      <c r="N16" s="9" t="e">
        <f>#REF!-#REF!</f>
        <v>#REF!</v>
      </c>
      <c r="O16" s="9" t="e">
        <f t="shared" si="15"/>
        <v>#REF!</v>
      </c>
      <c r="P16" s="162" t="str">
        <f t="shared" si="2"/>
        <v>-</v>
      </c>
      <c r="R16" s="9" t="e">
        <f>#REF!-#REF!</f>
        <v>#REF!</v>
      </c>
      <c r="S16" s="9" t="e">
        <f>#REF!-#REF!</f>
        <v>#REF!</v>
      </c>
      <c r="T16" s="9" t="e">
        <f t="shared" si="16"/>
        <v>#REF!</v>
      </c>
      <c r="U16" s="162" t="str">
        <f t="shared" si="3"/>
        <v>-</v>
      </c>
      <c r="W16" s="9" t="e">
        <f>#REF!</f>
        <v>#REF!</v>
      </c>
      <c r="X16" s="9" t="e">
        <f>#REF!</f>
        <v>#REF!</v>
      </c>
      <c r="Y16" s="9" t="e">
        <f t="shared" si="17"/>
        <v>#REF!</v>
      </c>
      <c r="Z16" s="162" t="str">
        <f t="shared" si="4"/>
        <v>-</v>
      </c>
      <c r="AB16" s="3"/>
      <c r="AC16" s="3"/>
      <c r="AE16" s="3"/>
      <c r="AF16" s="3"/>
      <c r="AH16" s="3"/>
      <c r="AI16" s="3"/>
      <c r="AK16" s="3"/>
      <c r="AL16" s="3"/>
    </row>
    <row r="17" spans="2:38" x14ac:dyDescent="0.3">
      <c r="B17" s="14" t="s">
        <v>31</v>
      </c>
      <c r="C17" s="9" t="e">
        <f>#REF!</f>
        <v>#REF!</v>
      </c>
      <c r="D17" s="9" t="e">
        <f>#REF!</f>
        <v>#REF!</v>
      </c>
      <c r="E17" s="9" t="e">
        <f t="shared" si="9"/>
        <v>#REF!</v>
      </c>
      <c r="F17" s="162" t="str">
        <f t="shared" si="0"/>
        <v>-</v>
      </c>
      <c r="H17" s="9" t="e">
        <f>#REF!-#REF!</f>
        <v>#REF!</v>
      </c>
      <c r="I17" s="9" t="e">
        <f>#REF!-#REF!</f>
        <v>#REF!</v>
      </c>
      <c r="J17" s="9" t="e">
        <f t="shared" si="14"/>
        <v>#REF!</v>
      </c>
      <c r="K17" s="162" t="str">
        <f t="shared" si="1"/>
        <v>-</v>
      </c>
      <c r="M17" s="9" t="e">
        <f>#REF!-#REF!</f>
        <v>#REF!</v>
      </c>
      <c r="N17" s="9" t="e">
        <f>#REF!-#REF!</f>
        <v>#REF!</v>
      </c>
      <c r="O17" s="9" t="e">
        <f t="shared" si="15"/>
        <v>#REF!</v>
      </c>
      <c r="P17" s="162" t="str">
        <f t="shared" si="2"/>
        <v>-</v>
      </c>
      <c r="R17" s="9" t="e">
        <f>#REF!-#REF!</f>
        <v>#REF!</v>
      </c>
      <c r="S17" s="9" t="e">
        <f>#REF!-#REF!</f>
        <v>#REF!</v>
      </c>
      <c r="T17" s="9" t="e">
        <f t="shared" si="16"/>
        <v>#REF!</v>
      </c>
      <c r="U17" s="162" t="str">
        <f t="shared" si="3"/>
        <v>-</v>
      </c>
      <c r="W17" s="9" t="e">
        <f>#REF!</f>
        <v>#REF!</v>
      </c>
      <c r="X17" s="9" t="e">
        <f>#REF!</f>
        <v>#REF!</v>
      </c>
      <c r="Y17" s="9" t="e">
        <f t="shared" si="17"/>
        <v>#REF!</v>
      </c>
      <c r="Z17" s="162" t="str">
        <f t="shared" si="4"/>
        <v>-</v>
      </c>
      <c r="AB17" s="3"/>
      <c r="AC17" s="3"/>
      <c r="AE17" s="3"/>
      <c r="AF17" s="3"/>
      <c r="AH17" s="3"/>
      <c r="AI17" s="3"/>
      <c r="AK17" s="3"/>
      <c r="AL17" s="3"/>
    </row>
    <row r="18" spans="2:38" x14ac:dyDescent="0.3">
      <c r="B18" s="102" t="s">
        <v>3</v>
      </c>
      <c r="C18" s="106" t="e">
        <f>SUM(C4:C6,C12:C13)</f>
        <v>#REF!</v>
      </c>
      <c r="D18" s="106" t="e">
        <f>SUM(D4:D6,D12:D13)</f>
        <v>#REF!</v>
      </c>
      <c r="E18" s="106" t="e">
        <f t="shared" si="9"/>
        <v>#REF!</v>
      </c>
      <c r="F18" s="163" t="str">
        <f t="shared" si="0"/>
        <v>-</v>
      </c>
      <c r="H18" s="106" t="e">
        <f>SUM(H4:H6,H12:H13)</f>
        <v>#REF!</v>
      </c>
      <c r="I18" s="106" t="e">
        <f>SUM(I4:I6,I12:I13)</f>
        <v>#REF!</v>
      </c>
      <c r="J18" s="106" t="e">
        <f t="shared" si="14"/>
        <v>#REF!</v>
      </c>
      <c r="K18" s="163" t="str">
        <f t="shared" si="1"/>
        <v>-</v>
      </c>
      <c r="M18" s="106" t="e">
        <f>SUM(M4:M6,M12:M13)</f>
        <v>#REF!</v>
      </c>
      <c r="N18" s="106" t="e">
        <f>SUM(N4:N6,N12:N13)</f>
        <v>#REF!</v>
      </c>
      <c r="O18" s="106" t="e">
        <f t="shared" si="15"/>
        <v>#REF!</v>
      </c>
      <c r="P18" s="163" t="str">
        <f t="shared" si="2"/>
        <v>-</v>
      </c>
      <c r="R18" s="106" t="e">
        <f>SUM(R4:R6,R12:R13)</f>
        <v>#REF!</v>
      </c>
      <c r="S18" s="106" t="e">
        <f>SUM(S4:S6,S12:S13)</f>
        <v>#REF!</v>
      </c>
      <c r="T18" s="106" t="e">
        <f t="shared" si="16"/>
        <v>#REF!</v>
      </c>
      <c r="U18" s="163" t="str">
        <f t="shared" si="3"/>
        <v>-</v>
      </c>
      <c r="W18" s="106" t="e">
        <f>SUM(W4:W6,W12:W13)</f>
        <v>#REF!</v>
      </c>
      <c r="X18" s="106" t="e">
        <f>SUM(X4:X6,X12:X13)</f>
        <v>#REF!</v>
      </c>
      <c r="Y18" s="106" t="e">
        <f t="shared" si="17"/>
        <v>#REF!</v>
      </c>
      <c r="Z18" s="163" t="str">
        <f t="shared" si="4"/>
        <v>-</v>
      </c>
      <c r="AB18" s="3"/>
      <c r="AC18" s="3"/>
      <c r="AE18" s="3"/>
      <c r="AF18" s="3"/>
      <c r="AH18" s="3"/>
      <c r="AI18" s="3"/>
      <c r="AK18" s="3"/>
      <c r="AL18" s="3"/>
    </row>
    <row r="19" spans="2:38" x14ac:dyDescent="0.3">
      <c r="B19" s="2" t="s">
        <v>15</v>
      </c>
      <c r="C19" s="9" t="e">
        <f>#REF!</f>
        <v>#REF!</v>
      </c>
      <c r="D19" s="9" t="e">
        <f>#REF!</f>
        <v>#REF!</v>
      </c>
      <c r="E19" s="9" t="e">
        <f t="shared" si="9"/>
        <v>#REF!</v>
      </c>
      <c r="F19" s="162" t="str">
        <f t="shared" si="0"/>
        <v>-</v>
      </c>
      <c r="H19" s="9" t="e">
        <f>#REF!-#REF!</f>
        <v>#REF!</v>
      </c>
      <c r="I19" s="9" t="e">
        <f>#REF!-#REF!</f>
        <v>#REF!</v>
      </c>
      <c r="J19" s="9" t="e">
        <f t="shared" si="14"/>
        <v>#REF!</v>
      </c>
      <c r="K19" s="162" t="str">
        <f t="shared" si="1"/>
        <v>-</v>
      </c>
      <c r="M19" s="9" t="e">
        <f>#REF!-#REF!</f>
        <v>#REF!</v>
      </c>
      <c r="N19" s="9" t="e">
        <f>#REF!-#REF!</f>
        <v>#REF!</v>
      </c>
      <c r="O19" s="9" t="e">
        <f t="shared" si="15"/>
        <v>#REF!</v>
      </c>
      <c r="P19" s="162" t="str">
        <f t="shared" si="2"/>
        <v>-</v>
      </c>
      <c r="R19" s="9" t="e">
        <f>#REF!-#REF!</f>
        <v>#REF!</v>
      </c>
      <c r="S19" s="9" t="e">
        <f>#REF!-#REF!</f>
        <v>#REF!</v>
      </c>
      <c r="T19" s="9" t="e">
        <f t="shared" si="16"/>
        <v>#REF!</v>
      </c>
      <c r="U19" s="162" t="str">
        <f t="shared" si="3"/>
        <v>-</v>
      </c>
      <c r="W19" s="9" t="e">
        <f>#REF!</f>
        <v>#REF!</v>
      </c>
      <c r="X19" s="9" t="e">
        <f>#REF!</f>
        <v>#REF!</v>
      </c>
      <c r="Y19" s="9" t="e">
        <f t="shared" si="17"/>
        <v>#REF!</v>
      </c>
      <c r="Z19" s="162" t="str">
        <f t="shared" si="4"/>
        <v>-</v>
      </c>
      <c r="AB19" s="3"/>
      <c r="AC19" s="3"/>
      <c r="AE19" s="3"/>
      <c r="AF19" s="3"/>
      <c r="AH19" s="3"/>
      <c r="AI19" s="3"/>
      <c r="AK19" s="3"/>
      <c r="AL19" s="3"/>
    </row>
    <row r="20" spans="2:38" x14ac:dyDescent="0.3">
      <c r="B20" s="102" t="s">
        <v>4</v>
      </c>
      <c r="C20" s="106" t="e">
        <f>SUM(C18:C19)</f>
        <v>#REF!</v>
      </c>
      <c r="D20" s="106" t="e">
        <f>SUM(D18:D19)</f>
        <v>#REF!</v>
      </c>
      <c r="E20" s="106" t="e">
        <f t="shared" si="9"/>
        <v>#REF!</v>
      </c>
      <c r="F20" s="163" t="str">
        <f t="shared" si="0"/>
        <v>-</v>
      </c>
      <c r="H20" s="106" t="e">
        <f>SUM(H18:H19)</f>
        <v>#REF!</v>
      </c>
      <c r="I20" s="106" t="e">
        <f>SUM(I18:I19)</f>
        <v>#REF!</v>
      </c>
      <c r="J20" s="106" t="e">
        <f t="shared" si="14"/>
        <v>#REF!</v>
      </c>
      <c r="K20" s="163" t="str">
        <f t="shared" si="1"/>
        <v>-</v>
      </c>
      <c r="M20" s="106" t="e">
        <f>SUM(M18:M19)</f>
        <v>#REF!</v>
      </c>
      <c r="N20" s="106" t="e">
        <f>SUM(N18:N19)</f>
        <v>#REF!</v>
      </c>
      <c r="O20" s="106" t="e">
        <f t="shared" si="15"/>
        <v>#REF!</v>
      </c>
      <c r="P20" s="163" t="str">
        <f t="shared" si="2"/>
        <v>-</v>
      </c>
      <c r="R20" s="106" t="e">
        <f>SUM(R18:R19)</f>
        <v>#REF!</v>
      </c>
      <c r="S20" s="106" t="e">
        <f>SUM(S18:S19)</f>
        <v>#REF!</v>
      </c>
      <c r="T20" s="106" t="e">
        <f t="shared" si="16"/>
        <v>#REF!</v>
      </c>
      <c r="U20" s="163" t="str">
        <f t="shared" si="3"/>
        <v>-</v>
      </c>
      <c r="W20" s="106" t="e">
        <f>SUM(W18:W19)</f>
        <v>#REF!</v>
      </c>
      <c r="X20" s="106" t="e">
        <f>SUM(X18:X19)</f>
        <v>#REF!</v>
      </c>
      <c r="Y20" s="106" t="e">
        <f t="shared" si="17"/>
        <v>#REF!</v>
      </c>
      <c r="Z20" s="163" t="str">
        <f t="shared" si="4"/>
        <v>-</v>
      </c>
      <c r="AB20" s="3"/>
      <c r="AC20" s="3"/>
      <c r="AE20" s="3"/>
      <c r="AF20" s="3"/>
      <c r="AH20" s="3"/>
      <c r="AI20" s="3"/>
      <c r="AK20" s="3"/>
      <c r="AL20" s="3"/>
    </row>
    <row r="21" spans="2:38" x14ac:dyDescent="0.3">
      <c r="B21" s="2" t="s">
        <v>2</v>
      </c>
      <c r="C21" s="9" t="e">
        <f>#REF!</f>
        <v>#REF!</v>
      </c>
      <c r="D21" s="9" t="e">
        <f>#REF!</f>
        <v>#REF!</v>
      </c>
      <c r="E21" s="9" t="e">
        <f t="shared" si="9"/>
        <v>#REF!</v>
      </c>
      <c r="F21" s="162"/>
      <c r="H21" s="9" t="e">
        <f>#REF!-#REF!</f>
        <v>#REF!</v>
      </c>
      <c r="I21" s="9" t="e">
        <f>#REF!-#REF!</f>
        <v>#REF!</v>
      </c>
      <c r="J21" s="9" t="e">
        <f t="shared" si="14"/>
        <v>#REF!</v>
      </c>
      <c r="K21" s="162"/>
      <c r="M21" s="9" t="e">
        <f>#REF!-#REF!</f>
        <v>#REF!</v>
      </c>
      <c r="N21" s="9" t="e">
        <f>#REF!-#REF!</f>
        <v>#REF!</v>
      </c>
      <c r="O21" s="9" t="e">
        <f t="shared" si="15"/>
        <v>#REF!</v>
      </c>
      <c r="P21" s="162"/>
      <c r="R21" s="9" t="e">
        <f>#REF!-#REF!</f>
        <v>#REF!</v>
      </c>
      <c r="S21" s="9" t="e">
        <f>#REF!-#REF!</f>
        <v>#REF!</v>
      </c>
      <c r="T21" s="9" t="e">
        <f t="shared" si="16"/>
        <v>#REF!</v>
      </c>
      <c r="U21" s="162"/>
      <c r="W21" s="9" t="e">
        <f>#REF!</f>
        <v>#REF!</v>
      </c>
      <c r="X21" s="9" t="e">
        <f>#REF!</f>
        <v>#REF!</v>
      </c>
      <c r="Y21" s="9" t="e">
        <f t="shared" si="17"/>
        <v>#REF!</v>
      </c>
      <c r="Z21" s="162"/>
      <c r="AB21" s="3"/>
      <c r="AC21" s="3"/>
      <c r="AE21" s="3"/>
      <c r="AF21" s="3"/>
      <c r="AH21" s="3"/>
      <c r="AI21" s="3"/>
      <c r="AK21" s="3"/>
      <c r="AL21" s="3"/>
    </row>
    <row r="22" spans="2:38" x14ac:dyDescent="0.3">
      <c r="B22" s="2" t="s">
        <v>252</v>
      </c>
      <c r="C22" s="9" t="e">
        <f>#REF!</f>
        <v>#REF!</v>
      </c>
      <c r="D22" s="9" t="e">
        <f>#REF!</f>
        <v>#REF!</v>
      </c>
      <c r="E22" s="9">
        <v>0</v>
      </c>
      <c r="F22" s="162"/>
      <c r="H22" s="9" t="e">
        <f>#REF!-#REF!</f>
        <v>#REF!</v>
      </c>
      <c r="I22" s="9" t="e">
        <f>#REF!-#REF!</f>
        <v>#REF!</v>
      </c>
      <c r="J22" s="9"/>
      <c r="K22" s="162"/>
      <c r="M22" s="9" t="e">
        <f>#REF!-#REF!</f>
        <v>#REF!</v>
      </c>
      <c r="N22" s="9" t="e">
        <f>#REF!-#REF!</f>
        <v>#REF!</v>
      </c>
      <c r="O22" s="9"/>
      <c r="P22" s="162"/>
      <c r="R22" s="9" t="e">
        <f>#REF!-#REF!</f>
        <v>#REF!</v>
      </c>
      <c r="S22" s="9" t="e">
        <f>#REF!-#REF!</f>
        <v>#REF!</v>
      </c>
      <c r="T22" s="9"/>
      <c r="U22" s="162"/>
      <c r="W22" s="9" t="e">
        <f>#REF!</f>
        <v>#REF!</v>
      </c>
      <c r="X22" s="9" t="e">
        <f>#REF!</f>
        <v>#REF!</v>
      </c>
      <c r="Y22" s="9" t="e">
        <f t="shared" si="17"/>
        <v>#REF!</v>
      </c>
      <c r="Z22" s="162"/>
      <c r="AB22" s="3"/>
      <c r="AC22" s="3"/>
      <c r="AE22" s="3"/>
      <c r="AF22" s="3"/>
      <c r="AH22" s="3"/>
      <c r="AI22" s="3"/>
      <c r="AK22" s="3"/>
      <c r="AL22" s="3"/>
    </row>
    <row r="23" spans="2:38" x14ac:dyDescent="0.3">
      <c r="B23" s="2" t="s">
        <v>44</v>
      </c>
      <c r="C23" s="9" t="e">
        <f>#REF!</f>
        <v>#REF!</v>
      </c>
      <c r="D23" s="9" t="e">
        <f>#REF!</f>
        <v>#REF!</v>
      </c>
      <c r="E23" s="9" t="e">
        <f t="shared" ref="E23:E27" si="18">D23-C23</f>
        <v>#REF!</v>
      </c>
      <c r="F23" s="162"/>
      <c r="H23" s="9" t="e">
        <f>#REF!-#REF!</f>
        <v>#REF!</v>
      </c>
      <c r="I23" s="9" t="e">
        <f>#REF!-#REF!</f>
        <v>#REF!</v>
      </c>
      <c r="J23" s="9" t="e">
        <f t="shared" si="14"/>
        <v>#REF!</v>
      </c>
      <c r="K23" s="162"/>
      <c r="M23" s="9" t="e">
        <f>#REF!-#REF!</f>
        <v>#REF!</v>
      </c>
      <c r="N23" s="9" t="e">
        <f>#REF!-#REF!</f>
        <v>#REF!</v>
      </c>
      <c r="O23" s="9" t="e">
        <f t="shared" ref="O23:O27" si="19">N23-M23</f>
        <v>#REF!</v>
      </c>
      <c r="P23" s="162"/>
      <c r="R23" s="9" t="e">
        <f>#REF!-#REF!</f>
        <v>#REF!</v>
      </c>
      <c r="S23" s="9" t="e">
        <f>#REF!-#REF!</f>
        <v>#REF!</v>
      </c>
      <c r="T23" s="9" t="e">
        <f t="shared" ref="T23:T27" si="20">S23-R23</f>
        <v>#REF!</v>
      </c>
      <c r="U23" s="162"/>
      <c r="W23" s="9" t="e">
        <f>#REF!</f>
        <v>#REF!</v>
      </c>
      <c r="X23" s="9" t="e">
        <f>#REF!</f>
        <v>#REF!</v>
      </c>
      <c r="Y23" s="9" t="e">
        <f t="shared" si="17"/>
        <v>#REF!</v>
      </c>
      <c r="Z23" s="162"/>
      <c r="AB23" s="3"/>
      <c r="AC23" s="3"/>
      <c r="AE23" s="3"/>
      <c r="AF23" s="3"/>
      <c r="AH23" s="3"/>
      <c r="AI23" s="3"/>
      <c r="AK23" s="3"/>
      <c r="AL23" s="3"/>
    </row>
    <row r="24" spans="2:38" x14ac:dyDescent="0.3">
      <c r="B24" s="102" t="s">
        <v>45</v>
      </c>
      <c r="C24" s="106" t="e">
        <f>SUM(C20:C23)</f>
        <v>#REF!</v>
      </c>
      <c r="D24" s="106" t="e">
        <f>SUM(D20:D23)</f>
        <v>#REF!</v>
      </c>
      <c r="E24" s="106" t="e">
        <f t="shared" si="18"/>
        <v>#REF!</v>
      </c>
      <c r="F24" s="163" t="str">
        <f t="shared" si="0"/>
        <v>-</v>
      </c>
      <c r="H24" s="106" t="e">
        <f>SUM(H20:H23)</f>
        <v>#REF!</v>
      </c>
      <c r="I24" s="106" t="e">
        <f>SUM(I20:I23)</f>
        <v>#REF!</v>
      </c>
      <c r="J24" s="106" t="e">
        <f t="shared" si="14"/>
        <v>#REF!</v>
      </c>
      <c r="K24" s="163" t="str">
        <f t="shared" si="1"/>
        <v>-</v>
      </c>
      <c r="M24" s="106" t="e">
        <f>SUM(M20:M23)</f>
        <v>#REF!</v>
      </c>
      <c r="N24" s="106" t="e">
        <f>SUM(N20:N23)</f>
        <v>#REF!</v>
      </c>
      <c r="O24" s="106" t="e">
        <f t="shared" si="19"/>
        <v>#REF!</v>
      </c>
      <c r="P24" s="160" t="str">
        <f t="shared" si="2"/>
        <v>-</v>
      </c>
      <c r="R24" s="106" t="e">
        <f>SUM(R20:R23)</f>
        <v>#REF!</v>
      </c>
      <c r="S24" s="106" t="e">
        <f>SUM(S20:S23)</f>
        <v>#REF!</v>
      </c>
      <c r="T24" s="106" t="e">
        <f t="shared" si="20"/>
        <v>#REF!</v>
      </c>
      <c r="U24" s="160" t="str">
        <f t="shared" si="3"/>
        <v>-</v>
      </c>
      <c r="W24" s="106" t="e">
        <f>SUM(W20:W23)</f>
        <v>#REF!</v>
      </c>
      <c r="X24" s="106" t="e">
        <f>SUM(X20:X23)</f>
        <v>#REF!</v>
      </c>
      <c r="Y24" s="106" t="e">
        <f t="shared" si="17"/>
        <v>#REF!</v>
      </c>
      <c r="Z24" s="163" t="str">
        <f t="shared" si="4"/>
        <v>-</v>
      </c>
      <c r="AB24" s="3"/>
      <c r="AC24" s="3"/>
      <c r="AE24" s="3"/>
      <c r="AF24" s="3"/>
      <c r="AH24" s="3"/>
      <c r="AI24" s="3"/>
      <c r="AK24" s="3"/>
      <c r="AL24" s="3"/>
    </row>
    <row r="25" spans="2:38" x14ac:dyDescent="0.3">
      <c r="B25" s="8" t="s">
        <v>46</v>
      </c>
      <c r="C25" s="9" t="e">
        <f>#REF!</f>
        <v>#REF!</v>
      </c>
      <c r="D25" s="9" t="e">
        <f>#REF!</f>
        <v>#REF!</v>
      </c>
      <c r="E25" s="9" t="e">
        <f t="shared" si="18"/>
        <v>#REF!</v>
      </c>
      <c r="F25" s="162" t="str">
        <f t="shared" si="0"/>
        <v>-</v>
      </c>
      <c r="H25" s="9" t="e">
        <f>#REF!-#REF!</f>
        <v>#REF!</v>
      </c>
      <c r="I25" s="9" t="e">
        <f>#REF!-#REF!</f>
        <v>#REF!</v>
      </c>
      <c r="J25" s="9" t="e">
        <f t="shared" si="14"/>
        <v>#REF!</v>
      </c>
      <c r="K25" s="162" t="str">
        <f t="shared" si="1"/>
        <v>-</v>
      </c>
      <c r="M25" s="9" t="e">
        <f>#REF!-#REF!</f>
        <v>#REF!</v>
      </c>
      <c r="N25" s="9" t="e">
        <f>#REF!-#REF!</f>
        <v>#REF!</v>
      </c>
      <c r="O25" s="9" t="e">
        <f t="shared" si="19"/>
        <v>#REF!</v>
      </c>
      <c r="P25" s="162" t="str">
        <f t="shared" si="2"/>
        <v>-</v>
      </c>
      <c r="R25" s="9" t="e">
        <f>#REF!-#REF!</f>
        <v>#REF!</v>
      </c>
      <c r="S25" s="9" t="e">
        <f>#REF!-#REF!</f>
        <v>#REF!</v>
      </c>
      <c r="T25" s="9" t="e">
        <f t="shared" si="20"/>
        <v>#REF!</v>
      </c>
      <c r="U25" s="162" t="str">
        <f t="shared" si="3"/>
        <v>-</v>
      </c>
      <c r="W25" s="9" t="e">
        <f>#REF!</f>
        <v>#REF!</v>
      </c>
      <c r="X25" s="9" t="e">
        <f>#REF!</f>
        <v>#REF!</v>
      </c>
      <c r="Y25" s="9" t="e">
        <f t="shared" si="17"/>
        <v>#REF!</v>
      </c>
      <c r="Z25" s="162" t="str">
        <f t="shared" si="4"/>
        <v>-</v>
      </c>
      <c r="AB25" s="3"/>
      <c r="AC25" s="3"/>
      <c r="AE25" s="3"/>
      <c r="AF25" s="3"/>
      <c r="AH25" s="3"/>
      <c r="AI25" s="3"/>
      <c r="AK25" s="3"/>
      <c r="AL25" s="3"/>
    </row>
    <row r="26" spans="2:38" x14ac:dyDescent="0.3">
      <c r="B26" s="8" t="s">
        <v>8</v>
      </c>
      <c r="C26" s="9" t="e">
        <f>#REF!</f>
        <v>#REF!</v>
      </c>
      <c r="D26" s="9" t="e">
        <f>#REF!</f>
        <v>#REF!</v>
      </c>
      <c r="E26" s="9" t="e">
        <f t="shared" si="18"/>
        <v>#REF!</v>
      </c>
      <c r="F26" s="162" t="str">
        <f t="shared" si="0"/>
        <v>-</v>
      </c>
      <c r="H26" s="9" t="e">
        <f>#REF!-#REF!</f>
        <v>#REF!</v>
      </c>
      <c r="I26" s="9" t="e">
        <f>#REF!-#REF!</f>
        <v>#REF!</v>
      </c>
      <c r="J26" s="9" t="e">
        <f t="shared" si="14"/>
        <v>#REF!</v>
      </c>
      <c r="K26" s="162" t="str">
        <f t="shared" si="1"/>
        <v>-</v>
      </c>
      <c r="M26" s="9" t="e">
        <f>#REF!-#REF!</f>
        <v>#REF!</v>
      </c>
      <c r="N26" s="9" t="e">
        <f>#REF!-#REF!</f>
        <v>#REF!</v>
      </c>
      <c r="O26" s="9" t="e">
        <f t="shared" si="19"/>
        <v>#REF!</v>
      </c>
      <c r="P26" s="162" t="str">
        <f t="shared" si="2"/>
        <v>-</v>
      </c>
      <c r="R26" s="9" t="e">
        <f>#REF!-#REF!</f>
        <v>#REF!</v>
      </c>
      <c r="S26" s="9" t="e">
        <f>#REF!-#REF!</f>
        <v>#REF!</v>
      </c>
      <c r="T26" s="9" t="e">
        <f t="shared" si="20"/>
        <v>#REF!</v>
      </c>
      <c r="U26" s="162" t="str">
        <f t="shared" si="3"/>
        <v>-</v>
      </c>
      <c r="W26" s="9" t="e">
        <f>#REF!</f>
        <v>#REF!</v>
      </c>
      <c r="X26" s="9" t="e">
        <f>#REF!</f>
        <v>#REF!</v>
      </c>
      <c r="Y26" s="9" t="e">
        <f t="shared" si="17"/>
        <v>#REF!</v>
      </c>
      <c r="Z26" s="162" t="str">
        <f t="shared" si="4"/>
        <v>-</v>
      </c>
      <c r="AB26" s="3"/>
      <c r="AC26" s="3"/>
      <c r="AE26" s="3"/>
      <c r="AF26" s="3"/>
      <c r="AH26" s="3"/>
      <c r="AI26" s="3"/>
      <c r="AK26" s="3"/>
      <c r="AL26" s="3"/>
    </row>
    <row r="27" spans="2:38" x14ac:dyDescent="0.3">
      <c r="B27" s="103" t="s">
        <v>108</v>
      </c>
      <c r="C27" s="9" t="e">
        <f>#REF!</f>
        <v>#REF!</v>
      </c>
      <c r="D27" s="9" t="e">
        <f>#REF!</f>
        <v>#REF!</v>
      </c>
      <c r="E27" s="9" t="e">
        <f t="shared" si="18"/>
        <v>#REF!</v>
      </c>
      <c r="F27" s="162" t="str">
        <f t="shared" si="0"/>
        <v>-</v>
      </c>
      <c r="H27" s="9" t="e">
        <f>#REF!-#REF!</f>
        <v>#REF!</v>
      </c>
      <c r="I27" s="9" t="e">
        <f>#REF!-#REF!</f>
        <v>#REF!</v>
      </c>
      <c r="J27" s="9" t="e">
        <f t="shared" si="14"/>
        <v>#REF!</v>
      </c>
      <c r="K27" s="162" t="str">
        <f t="shared" si="1"/>
        <v>-</v>
      </c>
      <c r="M27" s="9" t="e">
        <f>#REF!-#REF!</f>
        <v>#REF!</v>
      </c>
      <c r="N27" s="9" t="e">
        <f>#REF!-#REF!</f>
        <v>#REF!</v>
      </c>
      <c r="O27" s="9" t="e">
        <f t="shared" si="19"/>
        <v>#REF!</v>
      </c>
      <c r="P27" s="162" t="str">
        <f t="shared" si="2"/>
        <v>-</v>
      </c>
      <c r="R27" s="9" t="e">
        <f>#REF!-#REF!</f>
        <v>#REF!</v>
      </c>
      <c r="S27" s="9" t="e">
        <f>#REF!-#REF!</f>
        <v>#REF!</v>
      </c>
      <c r="T27" s="9" t="e">
        <f t="shared" si="20"/>
        <v>#REF!</v>
      </c>
      <c r="U27" s="162" t="str">
        <f t="shared" si="3"/>
        <v>-</v>
      </c>
      <c r="W27" s="9" t="e">
        <f>#REF!</f>
        <v>#REF!</v>
      </c>
      <c r="X27" s="9" t="e">
        <f>#REF!</f>
        <v>#REF!</v>
      </c>
      <c r="Y27" s="9" t="e">
        <f t="shared" si="17"/>
        <v>#REF!</v>
      </c>
      <c r="Z27" s="162" t="str">
        <f t="shared" si="4"/>
        <v>-</v>
      </c>
      <c r="AB27" s="3"/>
      <c r="AC27" s="3"/>
      <c r="AE27" s="3"/>
      <c r="AF27" s="3"/>
      <c r="AH27" s="3"/>
      <c r="AI27" s="3"/>
      <c r="AK27" s="3"/>
      <c r="AL27" s="3"/>
    </row>
    <row r="28" spans="2:38" x14ac:dyDescent="0.3">
      <c r="B28" s="8" t="s">
        <v>94</v>
      </c>
      <c r="C28" s="9" t="e">
        <f>SUM(C29:C31)</f>
        <v>#REF!</v>
      </c>
      <c r="D28" s="9" t="e">
        <f>SUM(D29:D31)</f>
        <v>#REF!</v>
      </c>
      <c r="E28" s="9" t="e">
        <f>SUM(E29:E31)</f>
        <v>#REF!</v>
      </c>
      <c r="F28" s="162" t="str">
        <f t="shared" si="0"/>
        <v>-</v>
      </c>
      <c r="H28" s="9" t="e">
        <f>SUM(H29:H31)</f>
        <v>#REF!</v>
      </c>
      <c r="I28" s="9" t="e">
        <f>#REF!-#REF!</f>
        <v>#REF!</v>
      </c>
      <c r="J28" s="9" t="e">
        <f>SUM(J29:J31)</f>
        <v>#REF!</v>
      </c>
      <c r="K28" s="162" t="str">
        <f t="shared" si="1"/>
        <v>-</v>
      </c>
      <c r="M28" s="9" t="e">
        <f>SUM(M29:M31)</f>
        <v>#REF!</v>
      </c>
      <c r="N28" s="9" t="e">
        <f>SUM(N29:N31)</f>
        <v>#REF!</v>
      </c>
      <c r="O28" s="9" t="e">
        <f>SUM(O29:O31)</f>
        <v>#REF!</v>
      </c>
      <c r="P28" s="162" t="str">
        <f t="shared" si="2"/>
        <v>-</v>
      </c>
      <c r="R28" s="9" t="e">
        <f t="shared" ref="R28:T28" si="21">SUM(R29:R31)</f>
        <v>#REF!</v>
      </c>
      <c r="S28" s="9" t="e">
        <f t="shared" ref="S28" si="22">SUM(S29:S31)</f>
        <v>#REF!</v>
      </c>
      <c r="T28" s="9" t="e">
        <f t="shared" si="21"/>
        <v>#REF!</v>
      </c>
      <c r="U28" s="162" t="str">
        <f t="shared" si="3"/>
        <v>-</v>
      </c>
      <c r="W28" s="9" t="e">
        <f t="shared" ref="W28:Y28" si="23">SUM(W29:W31)</f>
        <v>#REF!</v>
      </c>
      <c r="X28" s="9" t="e">
        <f t="shared" ref="X28" si="24">SUM(X29:X31)</f>
        <v>#REF!</v>
      </c>
      <c r="Y28" s="9" t="e">
        <f t="shared" si="23"/>
        <v>#REF!</v>
      </c>
      <c r="Z28" s="162" t="str">
        <f t="shared" si="4"/>
        <v>-</v>
      </c>
      <c r="AB28" s="3"/>
      <c r="AC28" s="3"/>
      <c r="AE28" s="3"/>
      <c r="AF28" s="3"/>
      <c r="AH28" s="3"/>
      <c r="AI28" s="3"/>
      <c r="AK28" s="3"/>
      <c r="AL28" s="3"/>
    </row>
    <row r="29" spans="2:38" x14ac:dyDescent="0.3">
      <c r="B29" s="39" t="s">
        <v>109</v>
      </c>
      <c r="C29" s="9" t="e">
        <f>#REF!</f>
        <v>#REF!</v>
      </c>
      <c r="D29" s="9" t="e">
        <f>#REF!</f>
        <v>#REF!</v>
      </c>
      <c r="E29" s="9" t="e">
        <f t="shared" ref="E29:E39" si="25">D29-C29</f>
        <v>#REF!</v>
      </c>
      <c r="F29" s="162" t="str">
        <f t="shared" si="0"/>
        <v>-</v>
      </c>
      <c r="H29" s="9" t="e">
        <f>#REF!-#REF!</f>
        <v>#REF!</v>
      </c>
      <c r="I29" s="9" t="e">
        <f>#REF!-#REF!</f>
        <v>#REF!</v>
      </c>
      <c r="J29" s="9" t="e">
        <f t="shared" ref="J29:J39" si="26">I29-H29</f>
        <v>#REF!</v>
      </c>
      <c r="K29" s="162" t="str">
        <f t="shared" si="1"/>
        <v>-</v>
      </c>
      <c r="M29" s="9" t="e">
        <f>#REF!-#REF!</f>
        <v>#REF!</v>
      </c>
      <c r="N29" s="9" t="e">
        <f>#REF!-#REF!</f>
        <v>#REF!</v>
      </c>
      <c r="O29" s="9" t="e">
        <f t="shared" ref="O29:O39" si="27">N29-M29</f>
        <v>#REF!</v>
      </c>
      <c r="P29" s="162" t="str">
        <f t="shared" si="2"/>
        <v>-</v>
      </c>
      <c r="R29" s="9" t="e">
        <f>#REF!-#REF!</f>
        <v>#REF!</v>
      </c>
      <c r="S29" s="9" t="e">
        <f>#REF!-#REF!</f>
        <v>#REF!</v>
      </c>
      <c r="T29" s="9" t="e">
        <f t="shared" ref="T29:T39" si="28">S29-R29</f>
        <v>#REF!</v>
      </c>
      <c r="U29" s="162" t="str">
        <f t="shared" si="3"/>
        <v>-</v>
      </c>
      <c r="W29" s="9" t="e">
        <f>#REF!</f>
        <v>#REF!</v>
      </c>
      <c r="X29" s="9" t="e">
        <f>#REF!</f>
        <v>#REF!</v>
      </c>
      <c r="Y29" s="9" t="e">
        <f t="shared" ref="Y29:Y39" si="29">X29-W29</f>
        <v>#REF!</v>
      </c>
      <c r="Z29" s="162" t="str">
        <f t="shared" si="4"/>
        <v>-</v>
      </c>
      <c r="AB29" s="3"/>
      <c r="AC29" s="3"/>
      <c r="AE29" s="3"/>
      <c r="AF29" s="3"/>
      <c r="AH29" s="3"/>
      <c r="AI29" s="3"/>
      <c r="AK29" s="3"/>
      <c r="AL29" s="3"/>
    </row>
    <row r="30" spans="2:38" x14ac:dyDescent="0.3">
      <c r="B30" s="39" t="s">
        <v>110</v>
      </c>
      <c r="C30" s="9" t="e">
        <f>#REF!</f>
        <v>#REF!</v>
      </c>
      <c r="D30" s="9" t="e">
        <f>#REF!</f>
        <v>#REF!</v>
      </c>
      <c r="E30" s="9" t="e">
        <f t="shared" si="25"/>
        <v>#REF!</v>
      </c>
      <c r="F30" s="162" t="str">
        <f t="shared" si="0"/>
        <v>-</v>
      </c>
      <c r="H30" s="9" t="e">
        <f>#REF!-#REF!</f>
        <v>#REF!</v>
      </c>
      <c r="I30" s="9" t="e">
        <f>#REF!-#REF!</f>
        <v>#REF!</v>
      </c>
      <c r="J30" s="9" t="e">
        <f t="shared" si="26"/>
        <v>#REF!</v>
      </c>
      <c r="K30" s="162" t="str">
        <f t="shared" si="1"/>
        <v>-</v>
      </c>
      <c r="M30" s="9" t="e">
        <f>#REF!-#REF!</f>
        <v>#REF!</v>
      </c>
      <c r="N30" s="9" t="e">
        <f>#REF!-#REF!</f>
        <v>#REF!</v>
      </c>
      <c r="O30" s="9" t="e">
        <f t="shared" si="27"/>
        <v>#REF!</v>
      </c>
      <c r="P30" s="162" t="str">
        <f t="shared" si="2"/>
        <v>-</v>
      </c>
      <c r="R30" s="9" t="e">
        <f>#REF!-#REF!</f>
        <v>#REF!</v>
      </c>
      <c r="S30" s="9" t="e">
        <f>#REF!-#REF!</f>
        <v>#REF!</v>
      </c>
      <c r="T30" s="9" t="e">
        <f t="shared" si="28"/>
        <v>#REF!</v>
      </c>
      <c r="U30" s="162" t="str">
        <f t="shared" si="3"/>
        <v>-</v>
      </c>
      <c r="W30" s="9" t="e">
        <f>#REF!</f>
        <v>#REF!</v>
      </c>
      <c r="X30" s="9" t="e">
        <f>#REF!</f>
        <v>#REF!</v>
      </c>
      <c r="Y30" s="9" t="e">
        <f t="shared" si="29"/>
        <v>#REF!</v>
      </c>
      <c r="Z30" s="162" t="str">
        <f t="shared" si="4"/>
        <v>-</v>
      </c>
      <c r="AB30" s="3"/>
      <c r="AC30" s="3"/>
      <c r="AE30" s="3"/>
      <c r="AF30" s="3"/>
      <c r="AH30" s="3"/>
      <c r="AI30" s="3"/>
      <c r="AK30" s="3"/>
      <c r="AL30" s="3"/>
    </row>
    <row r="31" spans="2:38" x14ac:dyDescent="0.3">
      <c r="B31" s="39" t="s">
        <v>111</v>
      </c>
      <c r="C31" s="9" t="e">
        <f>#REF!</f>
        <v>#REF!</v>
      </c>
      <c r="D31" s="9" t="e">
        <f>#REF!</f>
        <v>#REF!</v>
      </c>
      <c r="E31" s="9" t="e">
        <f t="shared" si="25"/>
        <v>#REF!</v>
      </c>
      <c r="F31" s="162" t="str">
        <f t="shared" si="0"/>
        <v>-</v>
      </c>
      <c r="H31" s="9" t="e">
        <f>#REF!-#REF!</f>
        <v>#REF!</v>
      </c>
      <c r="I31" s="9" t="e">
        <f>#REF!-#REF!</f>
        <v>#REF!</v>
      </c>
      <c r="J31" s="9" t="e">
        <f t="shared" si="26"/>
        <v>#REF!</v>
      </c>
      <c r="K31" s="162" t="str">
        <f t="shared" si="1"/>
        <v>-</v>
      </c>
      <c r="M31" s="9" t="e">
        <f>#REF!-#REF!</f>
        <v>#REF!</v>
      </c>
      <c r="N31" s="9" t="e">
        <f>#REF!-#REF!</f>
        <v>#REF!</v>
      </c>
      <c r="O31" s="9" t="e">
        <f t="shared" si="27"/>
        <v>#REF!</v>
      </c>
      <c r="P31" s="162" t="str">
        <f t="shared" si="2"/>
        <v>-</v>
      </c>
      <c r="R31" s="9" t="e">
        <f>#REF!-#REF!</f>
        <v>#REF!</v>
      </c>
      <c r="S31" s="9" t="e">
        <f>#REF!-#REF!</f>
        <v>#REF!</v>
      </c>
      <c r="T31" s="9" t="e">
        <f t="shared" si="28"/>
        <v>#REF!</v>
      </c>
      <c r="U31" s="162" t="str">
        <f t="shared" si="3"/>
        <v>-</v>
      </c>
      <c r="W31" s="9" t="e">
        <f>#REF!</f>
        <v>#REF!</v>
      </c>
      <c r="X31" s="9" t="e">
        <f>#REF!</f>
        <v>#REF!</v>
      </c>
      <c r="Y31" s="9" t="e">
        <f t="shared" si="29"/>
        <v>#REF!</v>
      </c>
      <c r="Z31" s="162" t="str">
        <f t="shared" si="4"/>
        <v>-</v>
      </c>
      <c r="AB31" s="3"/>
      <c r="AC31" s="3"/>
      <c r="AE31" s="3"/>
      <c r="AF31" s="3"/>
      <c r="AH31" s="3"/>
      <c r="AI31" s="3"/>
      <c r="AK31" s="3"/>
      <c r="AL31" s="3"/>
    </row>
    <row r="32" spans="2:38" x14ac:dyDescent="0.3">
      <c r="B32" s="102" t="s">
        <v>47</v>
      </c>
      <c r="C32" s="106" t="e">
        <f>SUM(C24:C28)</f>
        <v>#REF!</v>
      </c>
      <c r="D32" s="106" t="e">
        <f>SUM(D24:D28)</f>
        <v>#REF!</v>
      </c>
      <c r="E32" s="106" t="e">
        <f t="shared" si="25"/>
        <v>#REF!</v>
      </c>
      <c r="F32" s="163" t="str">
        <f t="shared" si="0"/>
        <v>-</v>
      </c>
      <c r="H32" s="106" t="e">
        <f>SUM(H24:H28)</f>
        <v>#REF!</v>
      </c>
      <c r="I32" s="106" t="e">
        <f>#REF!-#REF!</f>
        <v>#REF!</v>
      </c>
      <c r="J32" s="106" t="e">
        <f t="shared" si="26"/>
        <v>#REF!</v>
      </c>
      <c r="K32" s="163" t="str">
        <f t="shared" si="1"/>
        <v>-</v>
      </c>
      <c r="M32" s="106" t="e">
        <f>SUM(M24:M28)</f>
        <v>#REF!</v>
      </c>
      <c r="N32" s="106" t="e">
        <f>SUM(N24:N28)</f>
        <v>#REF!</v>
      </c>
      <c r="O32" s="106" t="e">
        <f t="shared" si="27"/>
        <v>#REF!</v>
      </c>
      <c r="P32" s="163" t="str">
        <f t="shared" si="2"/>
        <v>-</v>
      </c>
      <c r="R32" s="106" t="e">
        <f>SUM(R24:R28)</f>
        <v>#REF!</v>
      </c>
      <c r="S32" s="106" t="e">
        <f>SUM(S24:S28)</f>
        <v>#REF!</v>
      </c>
      <c r="T32" s="106" t="e">
        <f t="shared" si="28"/>
        <v>#REF!</v>
      </c>
      <c r="U32" s="163" t="str">
        <f t="shared" si="3"/>
        <v>-</v>
      </c>
      <c r="W32" s="106" t="e">
        <f>SUM(W24:W28)</f>
        <v>#REF!</v>
      </c>
      <c r="X32" s="106" t="e">
        <f>SUM(X24:X28)</f>
        <v>#REF!</v>
      </c>
      <c r="Y32" s="106" t="e">
        <f t="shared" si="29"/>
        <v>#REF!</v>
      </c>
      <c r="Z32" s="163" t="str">
        <f t="shared" si="4"/>
        <v>-</v>
      </c>
      <c r="AB32" s="3"/>
      <c r="AC32" s="3"/>
      <c r="AE32" s="3"/>
      <c r="AF32" s="3"/>
      <c r="AH32" s="3"/>
      <c r="AI32" s="3"/>
      <c r="AK32" s="3"/>
      <c r="AL32" s="3"/>
    </row>
    <row r="33" spans="2:38" x14ac:dyDescent="0.3">
      <c r="B33" s="8" t="s">
        <v>48</v>
      </c>
      <c r="C33" s="9" t="e">
        <f>#REF!</f>
        <v>#REF!</v>
      </c>
      <c r="D33" s="9" t="e">
        <f>#REF!</f>
        <v>#REF!</v>
      </c>
      <c r="E33" s="9" t="e">
        <f t="shared" si="25"/>
        <v>#REF!</v>
      </c>
      <c r="F33" s="162" t="str">
        <f t="shared" si="0"/>
        <v>-</v>
      </c>
      <c r="H33" s="9" t="e">
        <f>#REF!-#REF!</f>
        <v>#REF!</v>
      </c>
      <c r="I33" s="9" t="e">
        <f>#REF!-#REF!</f>
        <v>#REF!</v>
      </c>
      <c r="J33" s="9" t="e">
        <f t="shared" si="26"/>
        <v>#REF!</v>
      </c>
      <c r="K33" s="162" t="str">
        <f t="shared" si="1"/>
        <v>-</v>
      </c>
      <c r="M33" s="9" t="e">
        <f>#REF!-#REF!</f>
        <v>#REF!</v>
      </c>
      <c r="N33" s="9" t="e">
        <f>#REF!-#REF!</f>
        <v>#REF!</v>
      </c>
      <c r="O33" s="9" t="e">
        <f t="shared" si="27"/>
        <v>#REF!</v>
      </c>
      <c r="P33" s="162" t="str">
        <f t="shared" si="2"/>
        <v>-</v>
      </c>
      <c r="R33" s="9" t="e">
        <f>#REF!-#REF!</f>
        <v>#REF!</v>
      </c>
      <c r="S33" s="9" t="e">
        <f>#REF!-#REF!</f>
        <v>#REF!</v>
      </c>
      <c r="T33" s="9" t="e">
        <f t="shared" si="28"/>
        <v>#REF!</v>
      </c>
      <c r="U33" s="162" t="str">
        <f t="shared" si="3"/>
        <v>-</v>
      </c>
      <c r="W33" s="9" t="e">
        <f>#REF!</f>
        <v>#REF!</v>
      </c>
      <c r="X33" s="9" t="e">
        <f>#REF!</f>
        <v>#REF!</v>
      </c>
      <c r="Y33" s="9" t="e">
        <f t="shared" si="29"/>
        <v>#REF!</v>
      </c>
      <c r="Z33" s="162" t="str">
        <f t="shared" si="4"/>
        <v>-</v>
      </c>
      <c r="AB33" s="3"/>
      <c r="AC33" s="3"/>
      <c r="AE33" s="3"/>
      <c r="AF33" s="3"/>
      <c r="AH33" s="3"/>
      <c r="AI33" s="3"/>
      <c r="AK33" s="3"/>
      <c r="AL33" s="3"/>
    </row>
    <row r="34" spans="2:38" x14ac:dyDescent="0.3">
      <c r="B34" s="8" t="s">
        <v>8</v>
      </c>
      <c r="C34" s="9" t="e">
        <f>#REF!</f>
        <v>#REF!</v>
      </c>
      <c r="D34" s="9" t="e">
        <f>#REF!</f>
        <v>#REF!</v>
      </c>
      <c r="E34" s="9" t="e">
        <f t="shared" si="25"/>
        <v>#REF!</v>
      </c>
      <c r="F34" s="162" t="str">
        <f t="shared" si="0"/>
        <v>-</v>
      </c>
      <c r="H34" s="9" t="e">
        <f>#REF!-#REF!</f>
        <v>#REF!</v>
      </c>
      <c r="I34" s="9" t="e">
        <f>#REF!-#REF!</f>
        <v>#REF!</v>
      </c>
      <c r="J34" s="9" t="e">
        <f t="shared" si="26"/>
        <v>#REF!</v>
      </c>
      <c r="K34" s="162" t="str">
        <f t="shared" si="1"/>
        <v>-</v>
      </c>
      <c r="M34" s="9" t="e">
        <f>#REF!-#REF!</f>
        <v>#REF!</v>
      </c>
      <c r="N34" s="9" t="e">
        <f>#REF!-#REF!</f>
        <v>#REF!</v>
      </c>
      <c r="O34" s="9" t="e">
        <f t="shared" si="27"/>
        <v>#REF!</v>
      </c>
      <c r="P34" s="162" t="str">
        <f t="shared" si="2"/>
        <v>-</v>
      </c>
      <c r="R34" s="9" t="e">
        <f>#REF!-#REF!</f>
        <v>#REF!</v>
      </c>
      <c r="S34" s="9" t="e">
        <f>#REF!-#REF!</f>
        <v>#REF!</v>
      </c>
      <c r="T34" s="9" t="e">
        <f t="shared" si="28"/>
        <v>#REF!</v>
      </c>
      <c r="U34" s="162" t="str">
        <f t="shared" si="3"/>
        <v>-</v>
      </c>
      <c r="W34" s="9" t="e">
        <f>#REF!</f>
        <v>#REF!</v>
      </c>
      <c r="X34" s="9" t="e">
        <f>#REF!</f>
        <v>#REF!</v>
      </c>
      <c r="Y34" s="9" t="e">
        <f t="shared" si="29"/>
        <v>#REF!</v>
      </c>
      <c r="Z34" s="162" t="str">
        <f t="shared" si="4"/>
        <v>-</v>
      </c>
      <c r="AB34" s="3"/>
      <c r="AC34" s="3"/>
      <c r="AE34" s="3"/>
      <c r="AF34" s="3"/>
      <c r="AH34" s="3"/>
      <c r="AI34" s="3"/>
      <c r="AK34" s="3"/>
      <c r="AL34" s="3"/>
    </row>
    <row r="35" spans="2:38" x14ac:dyDescent="0.3">
      <c r="B35" s="8" t="s">
        <v>49</v>
      </c>
      <c r="C35" s="9" t="e">
        <f>SUM(C36:C37)</f>
        <v>#REF!</v>
      </c>
      <c r="D35" s="9" t="e">
        <f>SUM(D36:D37)</f>
        <v>#REF!</v>
      </c>
      <c r="E35" s="9" t="e">
        <f t="shared" si="25"/>
        <v>#REF!</v>
      </c>
      <c r="F35" s="162" t="str">
        <f t="shared" si="0"/>
        <v>-</v>
      </c>
      <c r="H35" s="9" t="e">
        <f>SUM(H36:H37)</f>
        <v>#REF!</v>
      </c>
      <c r="I35" s="9" t="e">
        <f>SUM(I36:I37)</f>
        <v>#REF!</v>
      </c>
      <c r="J35" s="9" t="e">
        <f t="shared" si="26"/>
        <v>#REF!</v>
      </c>
      <c r="K35" s="162" t="str">
        <f t="shared" si="1"/>
        <v>-</v>
      </c>
      <c r="M35" s="9" t="e">
        <f>#REF!-#REF!</f>
        <v>#REF!</v>
      </c>
      <c r="N35" s="9" t="e">
        <f>#REF!-#REF!</f>
        <v>#REF!</v>
      </c>
      <c r="O35" s="9" t="e">
        <f t="shared" si="27"/>
        <v>#REF!</v>
      </c>
      <c r="P35" s="162" t="str">
        <f t="shared" si="2"/>
        <v>-</v>
      </c>
      <c r="R35" s="9" t="e">
        <f>SUM(R36:R37)</f>
        <v>#REF!</v>
      </c>
      <c r="S35" s="9" t="e">
        <f>SUM(S36:S37)</f>
        <v>#REF!</v>
      </c>
      <c r="T35" s="9" t="e">
        <f t="shared" si="28"/>
        <v>#REF!</v>
      </c>
      <c r="U35" s="162" t="str">
        <f t="shared" si="3"/>
        <v>-</v>
      </c>
      <c r="W35" s="9" t="e">
        <f>SUM(W36:W37)</f>
        <v>#REF!</v>
      </c>
      <c r="X35" s="9" t="e">
        <f>SUM(X36:X37)</f>
        <v>#REF!</v>
      </c>
      <c r="Y35" s="9" t="e">
        <f t="shared" si="29"/>
        <v>#REF!</v>
      </c>
      <c r="Z35" s="162" t="str">
        <f t="shared" si="4"/>
        <v>-</v>
      </c>
      <c r="AB35" s="3"/>
      <c r="AC35" s="3"/>
      <c r="AE35" s="3"/>
      <c r="AF35" s="3"/>
      <c r="AH35" s="3"/>
      <c r="AI35" s="3"/>
      <c r="AK35" s="3"/>
      <c r="AL35" s="3"/>
    </row>
    <row r="36" spans="2:38" x14ac:dyDescent="0.3">
      <c r="B36" s="40" t="s">
        <v>228</v>
      </c>
      <c r="C36" s="9" t="e">
        <f>#REF!</f>
        <v>#REF!</v>
      </c>
      <c r="D36" s="9" t="e">
        <f>#REF!</f>
        <v>#REF!</v>
      </c>
      <c r="E36" s="9" t="e">
        <f t="shared" si="25"/>
        <v>#REF!</v>
      </c>
      <c r="F36" s="162" t="str">
        <f t="shared" si="0"/>
        <v>-</v>
      </c>
      <c r="H36" s="9" t="e">
        <f>#REF!-#REF!</f>
        <v>#REF!</v>
      </c>
      <c r="I36" s="9" t="e">
        <f>#REF!-#REF!</f>
        <v>#REF!</v>
      </c>
      <c r="J36" s="9" t="e">
        <f t="shared" si="26"/>
        <v>#REF!</v>
      </c>
      <c r="K36" s="162" t="str">
        <f t="shared" si="1"/>
        <v>-</v>
      </c>
      <c r="M36" s="9" t="e">
        <f>#REF!-#REF!</f>
        <v>#REF!</v>
      </c>
      <c r="N36" s="9" t="e">
        <f>#REF!-#REF!</f>
        <v>#REF!</v>
      </c>
      <c r="O36" s="9" t="e">
        <f t="shared" si="27"/>
        <v>#REF!</v>
      </c>
      <c r="P36" s="162" t="str">
        <f t="shared" si="2"/>
        <v>-</v>
      </c>
      <c r="R36" s="9" t="e">
        <f>#REF!-#REF!</f>
        <v>#REF!</v>
      </c>
      <c r="S36" s="9" t="e">
        <f>#REF!-#REF!</f>
        <v>#REF!</v>
      </c>
      <c r="T36" s="9" t="e">
        <f t="shared" si="28"/>
        <v>#REF!</v>
      </c>
      <c r="U36" s="162" t="str">
        <f t="shared" si="3"/>
        <v>-</v>
      </c>
      <c r="W36" s="9" t="e">
        <f>#REF!</f>
        <v>#REF!</v>
      </c>
      <c r="X36" s="9" t="e">
        <f>#REF!</f>
        <v>#REF!</v>
      </c>
      <c r="Y36" s="9" t="e">
        <f t="shared" si="29"/>
        <v>#REF!</v>
      </c>
      <c r="Z36" s="162" t="str">
        <f t="shared" si="4"/>
        <v>-</v>
      </c>
      <c r="AB36" s="3"/>
      <c r="AC36" s="3"/>
      <c r="AE36" s="3"/>
      <c r="AF36" s="3"/>
      <c r="AH36" s="3"/>
      <c r="AI36" s="3"/>
      <c r="AK36" s="3"/>
      <c r="AL36" s="3"/>
    </row>
    <row r="37" spans="2:38" x14ac:dyDescent="0.3">
      <c r="B37" s="40" t="s">
        <v>112</v>
      </c>
      <c r="C37" s="9" t="e">
        <f>#REF!</f>
        <v>#REF!</v>
      </c>
      <c r="D37" s="9" t="e">
        <f>#REF!</f>
        <v>#REF!</v>
      </c>
      <c r="E37" s="9" t="e">
        <f t="shared" si="25"/>
        <v>#REF!</v>
      </c>
      <c r="F37" s="162" t="str">
        <f t="shared" si="0"/>
        <v>-</v>
      </c>
      <c r="H37" s="9" t="e">
        <f>#REF!-#REF!</f>
        <v>#REF!</v>
      </c>
      <c r="I37" s="9" t="e">
        <f>#REF!-#REF!</f>
        <v>#REF!</v>
      </c>
      <c r="J37" s="9" t="e">
        <f t="shared" si="26"/>
        <v>#REF!</v>
      </c>
      <c r="K37" s="162" t="str">
        <f t="shared" si="1"/>
        <v>-</v>
      </c>
      <c r="M37" s="9" t="e">
        <f>#REF!-#REF!</f>
        <v>#REF!</v>
      </c>
      <c r="N37" s="9" t="e">
        <f>#REF!-#REF!</f>
        <v>#REF!</v>
      </c>
      <c r="O37" s="9" t="e">
        <f t="shared" si="27"/>
        <v>#REF!</v>
      </c>
      <c r="P37" s="162" t="str">
        <f t="shared" si="2"/>
        <v>-</v>
      </c>
      <c r="R37" s="9" t="e">
        <f>#REF!-#REF!</f>
        <v>#REF!</v>
      </c>
      <c r="S37" s="9" t="e">
        <f>#REF!-#REF!</f>
        <v>#REF!</v>
      </c>
      <c r="T37" s="9" t="e">
        <f t="shared" si="28"/>
        <v>#REF!</v>
      </c>
      <c r="U37" s="162" t="str">
        <f t="shared" si="3"/>
        <v>-</v>
      </c>
      <c r="W37" s="9" t="e">
        <f>#REF!</f>
        <v>#REF!</v>
      </c>
      <c r="X37" s="9" t="e">
        <f>#REF!</f>
        <v>#REF!</v>
      </c>
      <c r="Y37" s="9" t="e">
        <f t="shared" si="29"/>
        <v>#REF!</v>
      </c>
      <c r="Z37" s="162" t="str">
        <f t="shared" si="4"/>
        <v>-</v>
      </c>
      <c r="AB37" s="3"/>
      <c r="AC37" s="3"/>
      <c r="AE37" s="3"/>
      <c r="AF37" s="3"/>
      <c r="AH37" s="3"/>
      <c r="AI37" s="3"/>
      <c r="AK37" s="3"/>
      <c r="AL37" s="3"/>
    </row>
    <row r="38" spans="2:38" x14ac:dyDescent="0.3">
      <c r="B38" s="102" t="s">
        <v>50</v>
      </c>
      <c r="C38" s="106" t="e">
        <f>SUM(C33:C35)</f>
        <v>#REF!</v>
      </c>
      <c r="D38" s="106" t="e">
        <f>SUM(D33:D35)</f>
        <v>#REF!</v>
      </c>
      <c r="E38" s="106" t="e">
        <f t="shared" si="25"/>
        <v>#REF!</v>
      </c>
      <c r="F38" s="163" t="str">
        <f t="shared" si="0"/>
        <v>-</v>
      </c>
      <c r="H38" s="106" t="e">
        <f>SUM(H33:H35)</f>
        <v>#REF!</v>
      </c>
      <c r="I38" s="106" t="e">
        <f>SUM(I33:I35)</f>
        <v>#REF!</v>
      </c>
      <c r="J38" s="106" t="e">
        <f t="shared" si="26"/>
        <v>#REF!</v>
      </c>
      <c r="K38" s="163" t="str">
        <f t="shared" si="1"/>
        <v>-</v>
      </c>
      <c r="M38" s="106" t="e">
        <f>SUM(M33:M35)</f>
        <v>#REF!</v>
      </c>
      <c r="N38" s="106" t="e">
        <f>SUM(N33:N35)</f>
        <v>#REF!</v>
      </c>
      <c r="O38" s="106" t="e">
        <f t="shared" si="27"/>
        <v>#REF!</v>
      </c>
      <c r="P38" s="163" t="str">
        <f t="shared" si="2"/>
        <v>-</v>
      </c>
      <c r="R38" s="106" t="e">
        <f>SUM(R33:R35)</f>
        <v>#REF!</v>
      </c>
      <c r="S38" s="106" t="e">
        <f>SUM(S33:S35)</f>
        <v>#REF!</v>
      </c>
      <c r="T38" s="106" t="e">
        <f t="shared" si="28"/>
        <v>#REF!</v>
      </c>
      <c r="U38" s="163" t="str">
        <f t="shared" si="3"/>
        <v>-</v>
      </c>
      <c r="W38" s="106" t="e">
        <f>SUM(W33:W35)</f>
        <v>#REF!</v>
      </c>
      <c r="X38" s="106" t="e">
        <f>SUM(X33:X35)</f>
        <v>#REF!</v>
      </c>
      <c r="Y38" s="106" t="e">
        <f t="shared" si="29"/>
        <v>#REF!</v>
      </c>
      <c r="Z38" s="163" t="str">
        <f t="shared" si="4"/>
        <v>-</v>
      </c>
      <c r="AB38" s="3"/>
      <c r="AC38" s="3"/>
      <c r="AE38" s="3"/>
      <c r="AF38" s="3"/>
      <c r="AH38" s="3"/>
      <c r="AI38" s="3"/>
      <c r="AK38" s="3"/>
      <c r="AL38" s="3"/>
    </row>
    <row r="39" spans="2:38" x14ac:dyDescent="0.3">
      <c r="B39" s="102" t="s">
        <v>113</v>
      </c>
      <c r="C39" s="106" t="e">
        <f t="shared" ref="C39" si="30">SUM(C32,C38)</f>
        <v>#REF!</v>
      </c>
      <c r="D39" s="106" t="e">
        <f t="shared" ref="D39" si="31">SUM(D32,D38)</f>
        <v>#REF!</v>
      </c>
      <c r="E39" s="106" t="e">
        <f t="shared" si="25"/>
        <v>#REF!</v>
      </c>
      <c r="F39" s="163" t="str">
        <f t="shared" si="0"/>
        <v>-</v>
      </c>
      <c r="H39" s="106" t="e">
        <f t="shared" ref="H39:I39" si="32">SUM(H32,H38)</f>
        <v>#REF!</v>
      </c>
      <c r="I39" s="106" t="e">
        <f t="shared" si="32"/>
        <v>#REF!</v>
      </c>
      <c r="J39" s="106" t="e">
        <f t="shared" si="26"/>
        <v>#REF!</v>
      </c>
      <c r="K39" s="163" t="str">
        <f t="shared" si="1"/>
        <v>-</v>
      </c>
      <c r="M39" s="106" t="e">
        <f t="shared" ref="M39" si="33">SUM(M32,M38)</f>
        <v>#REF!</v>
      </c>
      <c r="N39" s="106" t="e">
        <f t="shared" ref="N39" si="34">SUM(N32,N38)</f>
        <v>#REF!</v>
      </c>
      <c r="O39" s="106" t="e">
        <f t="shared" si="27"/>
        <v>#REF!</v>
      </c>
      <c r="P39" s="163" t="str">
        <f t="shared" si="2"/>
        <v>-</v>
      </c>
      <c r="R39" s="106" t="e">
        <f t="shared" ref="R39" si="35">SUM(R32,R38)</f>
        <v>#REF!</v>
      </c>
      <c r="S39" s="106" t="e">
        <f t="shared" ref="S39" si="36">SUM(S32,S38)</f>
        <v>#REF!</v>
      </c>
      <c r="T39" s="106" t="e">
        <f t="shared" si="28"/>
        <v>#REF!</v>
      </c>
      <c r="U39" s="163" t="str">
        <f t="shared" si="3"/>
        <v>-</v>
      </c>
      <c r="W39" s="106" t="e">
        <f t="shared" ref="W39" si="37">SUM(W32,W38)</f>
        <v>#REF!</v>
      </c>
      <c r="X39" s="106" t="e">
        <f t="shared" ref="X39" si="38">SUM(X32,X38)</f>
        <v>#REF!</v>
      </c>
      <c r="Y39" s="106" t="e">
        <f t="shared" si="29"/>
        <v>#REF!</v>
      </c>
      <c r="Z39" s="163" t="str">
        <f t="shared" si="4"/>
        <v>-</v>
      </c>
      <c r="AB39" s="3"/>
      <c r="AC39" s="3"/>
      <c r="AE39" s="3"/>
      <c r="AF39" s="3"/>
      <c r="AH39" s="3"/>
      <c r="AI39" s="3"/>
      <c r="AK39" s="3"/>
      <c r="AL39" s="3"/>
    </row>
    <row r="42" spans="2:38" x14ac:dyDescent="0.3">
      <c r="B42" s="108" t="s">
        <v>6</v>
      </c>
      <c r="C42" s="104" t="s">
        <v>105</v>
      </c>
      <c r="D42" s="104" t="s">
        <v>105</v>
      </c>
      <c r="E42" s="104" t="s">
        <v>106</v>
      </c>
      <c r="F42" s="104" t="s">
        <v>224</v>
      </c>
      <c r="G42" s="104"/>
      <c r="H42" s="104" t="s">
        <v>25</v>
      </c>
      <c r="I42" s="104" t="s">
        <v>25</v>
      </c>
      <c r="J42" s="104" t="s">
        <v>106</v>
      </c>
      <c r="K42" s="104" t="s">
        <v>224</v>
      </c>
      <c r="L42" s="104"/>
      <c r="M42" s="104" t="s">
        <v>253</v>
      </c>
      <c r="N42" s="104" t="s">
        <v>253</v>
      </c>
      <c r="O42" s="104" t="s">
        <v>106</v>
      </c>
      <c r="P42" s="104" t="s">
        <v>224</v>
      </c>
      <c r="Q42" s="104"/>
      <c r="R42" s="104" t="s">
        <v>256</v>
      </c>
      <c r="S42" s="104" t="s">
        <v>256</v>
      </c>
      <c r="T42" s="104" t="s">
        <v>106</v>
      </c>
      <c r="U42" s="104" t="s">
        <v>224</v>
      </c>
      <c r="W42" s="104" t="s">
        <v>116</v>
      </c>
      <c r="X42" s="104" t="s">
        <v>116</v>
      </c>
      <c r="Y42" s="104" t="s">
        <v>106</v>
      </c>
      <c r="Z42" s="104" t="s">
        <v>224</v>
      </c>
    </row>
    <row r="43" spans="2:38" ht="15" thickBot="1" x14ac:dyDescent="0.35">
      <c r="B43" s="109" t="s">
        <v>0</v>
      </c>
      <c r="C43" s="105">
        <v>2018</v>
      </c>
      <c r="D43" s="105">
        <v>2019</v>
      </c>
      <c r="E43" s="105"/>
      <c r="F43" s="105" t="s">
        <v>263</v>
      </c>
      <c r="G43" s="104"/>
      <c r="H43" s="105">
        <v>2018</v>
      </c>
      <c r="I43" s="105">
        <v>2019</v>
      </c>
      <c r="J43" s="105"/>
      <c r="K43" s="105" t="s">
        <v>263</v>
      </c>
      <c r="L43" s="104"/>
      <c r="M43" s="105">
        <v>2018</v>
      </c>
      <c r="N43" s="105">
        <v>2019</v>
      </c>
      <c r="O43" s="105"/>
      <c r="P43" s="105" t="s">
        <v>263</v>
      </c>
      <c r="Q43" s="104"/>
      <c r="R43" s="105">
        <v>2018</v>
      </c>
      <c r="S43" s="105">
        <v>2019</v>
      </c>
      <c r="T43" s="105"/>
      <c r="U43" s="105" t="s">
        <v>263</v>
      </c>
      <c r="W43" s="105">
        <v>2018</v>
      </c>
      <c r="X43" s="105">
        <v>2019</v>
      </c>
      <c r="Y43" s="105"/>
      <c r="Z43" s="105" t="s">
        <v>264</v>
      </c>
    </row>
    <row r="44" spans="2:38" x14ac:dyDescent="0.3">
      <c r="B44" s="2" t="s">
        <v>51</v>
      </c>
      <c r="C44" s="9" t="e">
        <f>SUM(C45:C46)</f>
        <v>#REF!</v>
      </c>
      <c r="D44" s="9" t="e">
        <f>SUM(D45:D46)</f>
        <v>#REF!</v>
      </c>
      <c r="E44" s="9" t="e">
        <f>D44-C44</f>
        <v>#REF!</v>
      </c>
      <c r="F44" s="162" t="str">
        <f>IFERROR(D44/C44-1,"-")</f>
        <v>-</v>
      </c>
      <c r="H44" s="9" t="e">
        <f>SUM(H45:H46)</f>
        <v>#REF!</v>
      </c>
      <c r="I44" s="9" t="e">
        <f>SUM(I45:I46)</f>
        <v>#REF!</v>
      </c>
      <c r="J44" s="9" t="e">
        <f>I44-H44</f>
        <v>#REF!</v>
      </c>
      <c r="K44" s="162" t="str">
        <f>IFERROR(I44/H44-1,"-")</f>
        <v>-</v>
      </c>
      <c r="M44" s="9" t="e">
        <f>SUM(M45:M46)</f>
        <v>#REF!</v>
      </c>
      <c r="N44" s="9" t="e">
        <f>SUM(N45:N46)</f>
        <v>#REF!</v>
      </c>
      <c r="O44" s="9" t="e">
        <f>N44-M44</f>
        <v>#REF!</v>
      </c>
      <c r="P44" s="162" t="str">
        <f>IFERROR(N44/M44-1,"-")</f>
        <v>-</v>
      </c>
      <c r="R44" s="9" t="e">
        <f>SUM(R45:R46)</f>
        <v>#REF!</v>
      </c>
      <c r="S44" s="9" t="e">
        <f>SUM(S45:S46)</f>
        <v>#REF!</v>
      </c>
      <c r="T44" s="9" t="e">
        <f>S44-R44</f>
        <v>#REF!</v>
      </c>
      <c r="U44" s="162" t="str">
        <f>IFERROR(S44/R44-1,"-")</f>
        <v>-</v>
      </c>
      <c r="W44" s="9" t="e">
        <f>SUM(W45:W46)</f>
        <v>#REF!</v>
      </c>
      <c r="X44" s="9" t="e">
        <f>SUM(X45:X46)</f>
        <v>#REF!</v>
      </c>
      <c r="Y44" s="9" t="e">
        <f>X44-W44</f>
        <v>#REF!</v>
      </c>
      <c r="Z44" s="162" t="str">
        <f>IFERROR(X44/W44-1,"-")</f>
        <v>-</v>
      </c>
      <c r="AB44" s="3"/>
      <c r="AC44" s="3"/>
      <c r="AE44" s="3"/>
      <c r="AF44" s="3"/>
      <c r="AH44" s="3"/>
      <c r="AI44" s="3"/>
      <c r="AK44" s="3"/>
      <c r="AL44" s="3"/>
    </row>
    <row r="45" spans="2:38" x14ac:dyDescent="0.3">
      <c r="B45" s="11" t="s">
        <v>229</v>
      </c>
      <c r="C45" s="9" t="e">
        <f>#REF!</f>
        <v>#REF!</v>
      </c>
      <c r="D45" s="9" t="e">
        <f>#REF!</f>
        <v>#REF!</v>
      </c>
      <c r="E45" s="9" t="e">
        <f t="shared" ref="E45:E62" si="39">D45-C45</f>
        <v>#REF!</v>
      </c>
      <c r="F45" s="162" t="str">
        <f t="shared" ref="F45:F63" si="40">IFERROR(D45/C45-1,"-")</f>
        <v>-</v>
      </c>
      <c r="H45" s="9" t="e">
        <f>#REF!-#REF!</f>
        <v>#REF!</v>
      </c>
      <c r="I45" s="9" t="e">
        <f>#REF!-#REF!</f>
        <v>#REF!</v>
      </c>
      <c r="J45" s="9" t="e">
        <f t="shared" ref="J45:J63" si="41">I45-H45</f>
        <v>#REF!</v>
      </c>
      <c r="K45" s="162" t="str">
        <f t="shared" ref="K45:K63" si="42">IFERROR(I45/H45-1,"-")</f>
        <v>-</v>
      </c>
      <c r="M45" s="9" t="e">
        <f>#REF!-#REF!</f>
        <v>#REF!</v>
      </c>
      <c r="N45" s="9" t="e">
        <f>#REF!-#REF!</f>
        <v>#REF!</v>
      </c>
      <c r="O45" s="9" t="e">
        <f t="shared" ref="O45:O63" si="43">N45-M45</f>
        <v>#REF!</v>
      </c>
      <c r="P45" s="162" t="str">
        <f t="shared" ref="P45:P63" si="44">IFERROR(N45/M45-1,"-")</f>
        <v>-</v>
      </c>
      <c r="R45" s="9" t="e">
        <f>#REF!-#REF!</f>
        <v>#REF!</v>
      </c>
      <c r="S45" s="9" t="e">
        <f>#REF!-#REF!</f>
        <v>#REF!</v>
      </c>
      <c r="T45" s="9" t="e">
        <f t="shared" ref="T45:T63" si="45">S45-R45</f>
        <v>#REF!</v>
      </c>
      <c r="U45" s="162" t="str">
        <f t="shared" ref="U45:U63" si="46">IFERROR(S45/R45-1,"-")</f>
        <v>-</v>
      </c>
      <c r="W45" s="9" t="e">
        <f>#REF!</f>
        <v>#REF!</v>
      </c>
      <c r="X45" s="9" t="e">
        <f>#REF!</f>
        <v>#REF!</v>
      </c>
      <c r="Y45" s="9" t="e">
        <f t="shared" ref="Y45:Y63" si="47">X45-W45</f>
        <v>#REF!</v>
      </c>
      <c r="Z45" s="162" t="str">
        <f t="shared" ref="Z45:Z63" si="48">IFERROR(X45/W45-1,"-")</f>
        <v>-</v>
      </c>
      <c r="AB45" s="3"/>
      <c r="AC45" s="3"/>
      <c r="AE45" s="3"/>
      <c r="AF45" s="3"/>
      <c r="AH45" s="3"/>
      <c r="AI45" s="3"/>
      <c r="AK45" s="3"/>
      <c r="AL45" s="3"/>
    </row>
    <row r="46" spans="2:38" x14ac:dyDescent="0.3">
      <c r="B46" s="11" t="s">
        <v>30</v>
      </c>
      <c r="C46" s="9" t="e">
        <f>#REF!</f>
        <v>#REF!</v>
      </c>
      <c r="D46" s="9" t="e">
        <f>#REF!</f>
        <v>#REF!</v>
      </c>
      <c r="E46" s="9" t="e">
        <f t="shared" si="39"/>
        <v>#REF!</v>
      </c>
      <c r="F46" s="162" t="str">
        <f t="shared" si="40"/>
        <v>-</v>
      </c>
      <c r="H46" s="9" t="e">
        <f>#REF!-#REF!</f>
        <v>#REF!</v>
      </c>
      <c r="I46" s="9" t="e">
        <f>#REF!-#REF!</f>
        <v>#REF!</v>
      </c>
      <c r="J46" s="9" t="e">
        <f t="shared" si="41"/>
        <v>#REF!</v>
      </c>
      <c r="K46" s="162" t="str">
        <f t="shared" si="42"/>
        <v>-</v>
      </c>
      <c r="M46" s="9" t="e">
        <f>#REF!-#REF!</f>
        <v>#REF!</v>
      </c>
      <c r="N46" s="9" t="e">
        <f>#REF!-#REF!</f>
        <v>#REF!</v>
      </c>
      <c r="O46" s="9" t="e">
        <f t="shared" si="43"/>
        <v>#REF!</v>
      </c>
      <c r="P46" s="162" t="str">
        <f t="shared" si="44"/>
        <v>-</v>
      </c>
      <c r="R46" s="9" t="e">
        <f>#REF!-#REF!</f>
        <v>#REF!</v>
      </c>
      <c r="S46" s="9" t="e">
        <f>#REF!-#REF!</f>
        <v>#REF!</v>
      </c>
      <c r="T46" s="9" t="e">
        <f t="shared" si="45"/>
        <v>#REF!</v>
      </c>
      <c r="U46" s="162" t="str">
        <f t="shared" si="46"/>
        <v>-</v>
      </c>
      <c r="W46" s="9" t="e">
        <f>#REF!</f>
        <v>#REF!</v>
      </c>
      <c r="X46" s="9" t="e">
        <f>#REF!</f>
        <v>#REF!</v>
      </c>
      <c r="Y46" s="9" t="e">
        <f t="shared" si="47"/>
        <v>#REF!</v>
      </c>
      <c r="Z46" s="162" t="str">
        <f t="shared" si="48"/>
        <v>-</v>
      </c>
      <c r="AB46" s="3"/>
      <c r="AC46" s="3"/>
      <c r="AE46" s="3"/>
      <c r="AF46" s="3"/>
      <c r="AH46" s="3"/>
      <c r="AI46" s="3"/>
      <c r="AK46" s="3"/>
      <c r="AL46" s="3"/>
    </row>
    <row r="47" spans="2:38" x14ac:dyDescent="0.3">
      <c r="B47" s="2" t="s">
        <v>230</v>
      </c>
      <c r="C47" s="9" t="e">
        <f>#REF!</f>
        <v>#REF!</v>
      </c>
      <c r="D47" s="9" t="e">
        <f>#REF!</f>
        <v>#REF!</v>
      </c>
      <c r="E47" s="9" t="e">
        <f t="shared" si="39"/>
        <v>#REF!</v>
      </c>
      <c r="F47" s="162" t="str">
        <f t="shared" si="40"/>
        <v>-</v>
      </c>
      <c r="H47" s="9" t="e">
        <f>#REF!-#REF!</f>
        <v>#REF!</v>
      </c>
      <c r="I47" s="9" t="e">
        <f>#REF!-#REF!</f>
        <v>#REF!</v>
      </c>
      <c r="J47" s="9" t="e">
        <f t="shared" si="41"/>
        <v>#REF!</v>
      </c>
      <c r="K47" s="162" t="str">
        <f t="shared" si="42"/>
        <v>-</v>
      </c>
      <c r="M47" s="9" t="e">
        <f>#REF!-#REF!</f>
        <v>#REF!</v>
      </c>
      <c r="N47" s="9" t="e">
        <f>#REF!-#REF!</f>
        <v>#REF!</v>
      </c>
      <c r="O47" s="9" t="e">
        <f t="shared" si="43"/>
        <v>#REF!</v>
      </c>
      <c r="P47" s="162" t="str">
        <f t="shared" si="44"/>
        <v>-</v>
      </c>
      <c r="R47" s="9" t="e">
        <f>#REF!-#REF!</f>
        <v>#REF!</v>
      </c>
      <c r="S47" s="9" t="e">
        <f>#REF!-#REF!</f>
        <v>#REF!</v>
      </c>
      <c r="T47" s="9" t="e">
        <f t="shared" si="45"/>
        <v>#REF!</v>
      </c>
      <c r="U47" s="162" t="str">
        <f t="shared" si="46"/>
        <v>-</v>
      </c>
      <c r="W47" s="9" t="e">
        <f>#REF!</f>
        <v>#REF!</v>
      </c>
      <c r="X47" s="9" t="e">
        <f>#REF!</f>
        <v>#REF!</v>
      </c>
      <c r="Y47" s="9" t="e">
        <f t="shared" si="47"/>
        <v>#REF!</v>
      </c>
      <c r="Z47" s="162" t="str">
        <f t="shared" si="48"/>
        <v>-</v>
      </c>
      <c r="AB47" s="3"/>
      <c r="AC47" s="3"/>
      <c r="AE47" s="3"/>
      <c r="AF47" s="3"/>
      <c r="AH47" s="3"/>
      <c r="AI47" s="3"/>
      <c r="AK47" s="3"/>
      <c r="AL47" s="3"/>
    </row>
    <row r="48" spans="2:38" x14ac:dyDescent="0.3">
      <c r="B48" s="2" t="s">
        <v>115</v>
      </c>
      <c r="C48" s="9" t="e">
        <f>#REF!</f>
        <v>#REF!</v>
      </c>
      <c r="D48" s="9" t="e">
        <f>#REF!</f>
        <v>#REF!</v>
      </c>
      <c r="E48" s="9" t="e">
        <f t="shared" si="39"/>
        <v>#REF!</v>
      </c>
      <c r="F48" s="162" t="str">
        <f t="shared" si="40"/>
        <v>-</v>
      </c>
      <c r="H48" s="9" t="e">
        <f>#REF!-#REF!</f>
        <v>#REF!</v>
      </c>
      <c r="I48" s="9" t="e">
        <f>#REF!-#REF!</f>
        <v>#REF!</v>
      </c>
      <c r="J48" s="9" t="e">
        <f t="shared" si="41"/>
        <v>#REF!</v>
      </c>
      <c r="K48" s="162" t="str">
        <f t="shared" si="42"/>
        <v>-</v>
      </c>
      <c r="M48" s="9" t="e">
        <f>#REF!-#REF!</f>
        <v>#REF!</v>
      </c>
      <c r="N48" s="9" t="e">
        <f>#REF!-#REF!</f>
        <v>#REF!</v>
      </c>
      <c r="O48" s="9" t="e">
        <f t="shared" si="43"/>
        <v>#REF!</v>
      </c>
      <c r="P48" s="162" t="str">
        <f t="shared" si="44"/>
        <v>-</v>
      </c>
      <c r="R48" s="9" t="e">
        <f>#REF!-#REF!</f>
        <v>#REF!</v>
      </c>
      <c r="S48" s="9" t="e">
        <f>#REF!-#REF!</f>
        <v>#REF!</v>
      </c>
      <c r="T48" s="9" t="e">
        <f t="shared" si="45"/>
        <v>#REF!</v>
      </c>
      <c r="U48" s="162" t="str">
        <f t="shared" si="46"/>
        <v>-</v>
      </c>
      <c r="W48" s="9" t="e">
        <f>#REF!</f>
        <v>#REF!</v>
      </c>
      <c r="X48" s="9" t="e">
        <f>#REF!</f>
        <v>#REF!</v>
      </c>
      <c r="Y48" s="9" t="e">
        <f t="shared" si="47"/>
        <v>#REF!</v>
      </c>
      <c r="Z48" s="162" t="str">
        <f t="shared" si="48"/>
        <v>-</v>
      </c>
      <c r="AB48" s="3"/>
      <c r="AC48" s="3"/>
      <c r="AE48" s="3"/>
      <c r="AF48" s="3"/>
      <c r="AH48" s="3"/>
      <c r="AI48" s="3"/>
      <c r="AK48" s="3"/>
      <c r="AL48" s="3"/>
    </row>
    <row r="49" spans="2:38" x14ac:dyDescent="0.3">
      <c r="B49" s="2" t="s">
        <v>231</v>
      </c>
      <c r="C49" s="9" t="e">
        <f>#REF!</f>
        <v>#REF!</v>
      </c>
      <c r="D49" s="9" t="e">
        <f>#REF!</f>
        <v>#REF!</v>
      </c>
      <c r="E49" s="9" t="e">
        <f t="shared" si="39"/>
        <v>#REF!</v>
      </c>
      <c r="F49" s="162" t="str">
        <f t="shared" si="40"/>
        <v>-</v>
      </c>
      <c r="H49" s="9" t="e">
        <f>#REF!-#REF!</f>
        <v>#REF!</v>
      </c>
      <c r="I49" s="9" t="e">
        <f>#REF!-#REF!</f>
        <v>#REF!</v>
      </c>
      <c r="J49" s="9" t="e">
        <f t="shared" si="41"/>
        <v>#REF!</v>
      </c>
      <c r="K49" s="162" t="str">
        <f t="shared" si="42"/>
        <v>-</v>
      </c>
      <c r="M49" s="9" t="e">
        <f>#REF!-#REF!</f>
        <v>#REF!</v>
      </c>
      <c r="N49" s="9" t="e">
        <f>#REF!-#REF!</f>
        <v>#REF!</v>
      </c>
      <c r="O49" s="9" t="e">
        <f t="shared" si="43"/>
        <v>#REF!</v>
      </c>
      <c r="P49" s="162" t="str">
        <f t="shared" si="44"/>
        <v>-</v>
      </c>
      <c r="R49" s="9" t="e">
        <f>#REF!-#REF!</f>
        <v>#REF!</v>
      </c>
      <c r="S49" s="9" t="e">
        <f>#REF!-#REF!</f>
        <v>#REF!</v>
      </c>
      <c r="T49" s="9" t="e">
        <f t="shared" si="45"/>
        <v>#REF!</v>
      </c>
      <c r="U49" s="162" t="str">
        <f t="shared" si="46"/>
        <v>-</v>
      </c>
      <c r="W49" s="9" t="e">
        <f>#REF!</f>
        <v>#REF!</v>
      </c>
      <c r="X49" s="9" t="e">
        <f>#REF!</f>
        <v>#REF!</v>
      </c>
      <c r="Y49" s="9" t="e">
        <f t="shared" si="47"/>
        <v>#REF!</v>
      </c>
      <c r="Z49" s="162" t="str">
        <f t="shared" si="48"/>
        <v>-</v>
      </c>
      <c r="AB49" s="3"/>
      <c r="AC49" s="3"/>
      <c r="AE49" s="3"/>
      <c r="AF49" s="3"/>
      <c r="AH49" s="3"/>
      <c r="AI49" s="3"/>
      <c r="AK49" s="3"/>
      <c r="AL49" s="3"/>
    </row>
    <row r="50" spans="2:38" x14ac:dyDescent="0.3">
      <c r="B50" s="2" t="s">
        <v>19</v>
      </c>
      <c r="C50" s="9" t="e">
        <f>#REF!</f>
        <v>#REF!</v>
      </c>
      <c r="D50" s="9" t="e">
        <f>#REF!</f>
        <v>#REF!</v>
      </c>
      <c r="E50" s="9" t="e">
        <f t="shared" si="39"/>
        <v>#REF!</v>
      </c>
      <c r="F50" s="162" t="str">
        <f t="shared" si="40"/>
        <v>-</v>
      </c>
      <c r="H50" s="9" t="e">
        <f>#REF!-#REF!</f>
        <v>#REF!</v>
      </c>
      <c r="I50" s="9" t="e">
        <f>#REF!-#REF!</f>
        <v>#REF!</v>
      </c>
      <c r="J50" s="9" t="e">
        <f t="shared" si="41"/>
        <v>#REF!</v>
      </c>
      <c r="K50" s="162" t="str">
        <f t="shared" si="42"/>
        <v>-</v>
      </c>
      <c r="M50" s="9" t="e">
        <f>#REF!-#REF!</f>
        <v>#REF!</v>
      </c>
      <c r="N50" s="9" t="e">
        <f>#REF!-#REF!</f>
        <v>#REF!</v>
      </c>
      <c r="O50" s="9" t="e">
        <f t="shared" si="43"/>
        <v>#REF!</v>
      </c>
      <c r="P50" s="162" t="str">
        <f t="shared" si="44"/>
        <v>-</v>
      </c>
      <c r="R50" s="9" t="e">
        <f>#REF!-#REF!</f>
        <v>#REF!</v>
      </c>
      <c r="S50" s="9" t="e">
        <f>#REF!-#REF!</f>
        <v>#REF!</v>
      </c>
      <c r="T50" s="9" t="e">
        <f t="shared" si="45"/>
        <v>#REF!</v>
      </c>
      <c r="U50" s="162" t="str">
        <f t="shared" si="46"/>
        <v>-</v>
      </c>
      <c r="W50" s="9" t="e">
        <f>#REF!</f>
        <v>#REF!</v>
      </c>
      <c r="X50" s="9" t="e">
        <f>#REF!</f>
        <v>#REF!</v>
      </c>
      <c r="Y50" s="9" t="e">
        <f t="shared" si="47"/>
        <v>#REF!</v>
      </c>
      <c r="Z50" s="162" t="str">
        <f t="shared" si="48"/>
        <v>-</v>
      </c>
      <c r="AB50" s="3"/>
      <c r="AC50" s="3"/>
      <c r="AE50" s="3"/>
      <c r="AF50" s="3"/>
      <c r="AH50" s="3"/>
      <c r="AI50" s="3"/>
      <c r="AK50" s="3"/>
      <c r="AL50" s="3"/>
    </row>
    <row r="51" spans="2:38" x14ac:dyDescent="0.3">
      <c r="B51" s="2" t="s">
        <v>52</v>
      </c>
      <c r="C51" s="9" t="e">
        <f>SUM(C52:C55)</f>
        <v>#REF!</v>
      </c>
      <c r="D51" s="9" t="e">
        <f>SUM(D52:D55)</f>
        <v>#REF!</v>
      </c>
      <c r="E51" s="9" t="e">
        <f t="shared" si="39"/>
        <v>#REF!</v>
      </c>
      <c r="F51" s="162" t="str">
        <f t="shared" si="40"/>
        <v>-</v>
      </c>
      <c r="H51" s="9" t="e">
        <f>SUM(H52:H55)</f>
        <v>#REF!</v>
      </c>
      <c r="I51" s="9" t="e">
        <f>SUM(I52:I55)</f>
        <v>#REF!</v>
      </c>
      <c r="J51" s="9" t="e">
        <f t="shared" si="41"/>
        <v>#REF!</v>
      </c>
      <c r="K51" s="162" t="str">
        <f t="shared" si="42"/>
        <v>-</v>
      </c>
      <c r="M51" s="9" t="e">
        <f>SUM(M52:M55)</f>
        <v>#REF!</v>
      </c>
      <c r="N51" s="9" t="e">
        <f>SUM(N52:N55)</f>
        <v>#REF!</v>
      </c>
      <c r="O51" s="9" t="e">
        <f t="shared" si="43"/>
        <v>#REF!</v>
      </c>
      <c r="P51" s="162" t="str">
        <f t="shared" si="44"/>
        <v>-</v>
      </c>
      <c r="R51" s="9" t="e">
        <f>SUM(R52:R55)</f>
        <v>#REF!</v>
      </c>
      <c r="S51" s="9" t="e">
        <f>SUM(S52:S55)</f>
        <v>#REF!</v>
      </c>
      <c r="T51" s="9" t="e">
        <f t="shared" si="45"/>
        <v>#REF!</v>
      </c>
      <c r="U51" s="162" t="str">
        <f t="shared" si="46"/>
        <v>-</v>
      </c>
      <c r="W51" s="9" t="e">
        <f>SUM(W52:W55)</f>
        <v>#REF!</v>
      </c>
      <c r="X51" s="9" t="e">
        <f>SUM(X52:X55)</f>
        <v>#REF!</v>
      </c>
      <c r="Y51" s="9" t="e">
        <f t="shared" si="47"/>
        <v>#REF!</v>
      </c>
      <c r="Z51" s="162" t="str">
        <f t="shared" si="48"/>
        <v>-</v>
      </c>
      <c r="AB51" s="3"/>
      <c r="AC51" s="3"/>
      <c r="AE51" s="3"/>
      <c r="AF51" s="3"/>
      <c r="AH51" s="3"/>
      <c r="AI51" s="3"/>
      <c r="AK51" s="3"/>
      <c r="AL51" s="3"/>
    </row>
    <row r="52" spans="2:38" x14ac:dyDescent="0.3">
      <c r="B52" s="11" t="s">
        <v>53</v>
      </c>
      <c r="C52" s="9" t="e">
        <f>#REF!</f>
        <v>#REF!</v>
      </c>
      <c r="D52" s="9" t="e">
        <f>#REF!</f>
        <v>#REF!</v>
      </c>
      <c r="E52" s="9" t="e">
        <f t="shared" si="39"/>
        <v>#REF!</v>
      </c>
      <c r="F52" s="162" t="str">
        <f t="shared" si="40"/>
        <v>-</v>
      </c>
      <c r="H52" s="9" t="e">
        <f>#REF!-#REF!</f>
        <v>#REF!</v>
      </c>
      <c r="I52" s="9" t="e">
        <f>#REF!-#REF!</f>
        <v>#REF!</v>
      </c>
      <c r="J52" s="9" t="e">
        <f t="shared" si="41"/>
        <v>#REF!</v>
      </c>
      <c r="K52" s="162" t="str">
        <f t="shared" si="42"/>
        <v>-</v>
      </c>
      <c r="M52" s="9" t="e">
        <f>#REF!-#REF!</f>
        <v>#REF!</v>
      </c>
      <c r="N52" s="9" t="e">
        <f>#REF!-#REF!</f>
        <v>#REF!</v>
      </c>
      <c r="O52" s="9" t="e">
        <f t="shared" si="43"/>
        <v>#REF!</v>
      </c>
      <c r="P52" s="162" t="str">
        <f t="shared" si="44"/>
        <v>-</v>
      </c>
      <c r="R52" s="9" t="e">
        <f>#REF!-#REF!</f>
        <v>#REF!</v>
      </c>
      <c r="S52" s="9" t="e">
        <f>#REF!-#REF!</f>
        <v>#REF!</v>
      </c>
      <c r="T52" s="9" t="e">
        <f t="shared" si="45"/>
        <v>#REF!</v>
      </c>
      <c r="U52" s="162" t="str">
        <f t="shared" si="46"/>
        <v>-</v>
      </c>
      <c r="W52" s="9" t="e">
        <f>#REF!</f>
        <v>#REF!</v>
      </c>
      <c r="X52" s="9" t="e">
        <f>#REF!</f>
        <v>#REF!</v>
      </c>
      <c r="Y52" s="9" t="e">
        <f t="shared" si="47"/>
        <v>#REF!</v>
      </c>
      <c r="Z52" s="162" t="str">
        <f t="shared" si="48"/>
        <v>-</v>
      </c>
      <c r="AB52" s="3"/>
      <c r="AC52" s="3"/>
      <c r="AE52" s="3"/>
      <c r="AF52" s="3"/>
      <c r="AH52" s="3"/>
      <c r="AI52" s="3"/>
      <c r="AK52" s="3"/>
      <c r="AL52" s="3"/>
    </row>
    <row r="53" spans="2:38" x14ac:dyDescent="0.3">
      <c r="B53" s="11" t="s">
        <v>31</v>
      </c>
      <c r="C53" s="9" t="e">
        <f>#REF!</f>
        <v>#REF!</v>
      </c>
      <c r="D53" s="9" t="e">
        <f>#REF!</f>
        <v>#REF!</v>
      </c>
      <c r="E53" s="9" t="e">
        <f t="shared" si="39"/>
        <v>#REF!</v>
      </c>
      <c r="F53" s="162" t="str">
        <f t="shared" si="40"/>
        <v>-</v>
      </c>
      <c r="H53" s="9" t="e">
        <f>#REF!-#REF!</f>
        <v>#REF!</v>
      </c>
      <c r="I53" s="9" t="e">
        <f>#REF!-#REF!</f>
        <v>#REF!</v>
      </c>
      <c r="J53" s="9" t="e">
        <f t="shared" si="41"/>
        <v>#REF!</v>
      </c>
      <c r="K53" s="162" t="str">
        <f t="shared" si="42"/>
        <v>-</v>
      </c>
      <c r="M53" s="9" t="e">
        <f>#REF!-#REF!</f>
        <v>#REF!</v>
      </c>
      <c r="N53" s="9" t="e">
        <f>#REF!-#REF!</f>
        <v>#REF!</v>
      </c>
      <c r="O53" s="9" t="e">
        <f t="shared" si="43"/>
        <v>#REF!</v>
      </c>
      <c r="P53" s="162" t="str">
        <f t="shared" si="44"/>
        <v>-</v>
      </c>
      <c r="R53" s="9" t="e">
        <f>#REF!-#REF!</f>
        <v>#REF!</v>
      </c>
      <c r="S53" s="9" t="e">
        <f>#REF!-#REF!</f>
        <v>#REF!</v>
      </c>
      <c r="T53" s="9" t="e">
        <f t="shared" si="45"/>
        <v>#REF!</v>
      </c>
      <c r="U53" s="162" t="str">
        <f t="shared" si="46"/>
        <v>-</v>
      </c>
      <c r="W53" s="9" t="e">
        <f>#REF!</f>
        <v>#REF!</v>
      </c>
      <c r="X53" s="9" t="e">
        <f>#REF!</f>
        <v>#REF!</v>
      </c>
      <c r="Y53" s="9" t="e">
        <f t="shared" si="47"/>
        <v>#REF!</v>
      </c>
      <c r="Z53" s="162" t="str">
        <f t="shared" si="48"/>
        <v>-</v>
      </c>
      <c r="AB53" s="3"/>
      <c r="AC53" s="3"/>
      <c r="AE53" s="3"/>
      <c r="AF53" s="3"/>
      <c r="AH53" s="3"/>
      <c r="AI53" s="3"/>
      <c r="AK53" s="3"/>
      <c r="AL53" s="3"/>
    </row>
    <row r="54" spans="2:38" x14ac:dyDescent="0.3">
      <c r="B54" s="11" t="s">
        <v>54</v>
      </c>
      <c r="C54" s="9" t="e">
        <f>#REF!</f>
        <v>#REF!</v>
      </c>
      <c r="D54" s="9" t="e">
        <f>#REF!</f>
        <v>#REF!</v>
      </c>
      <c r="E54" s="9" t="e">
        <f t="shared" si="39"/>
        <v>#REF!</v>
      </c>
      <c r="F54" s="162" t="str">
        <f t="shared" si="40"/>
        <v>-</v>
      </c>
      <c r="H54" s="9" t="e">
        <f>#REF!-#REF!</f>
        <v>#REF!</v>
      </c>
      <c r="I54" s="9" t="e">
        <f>#REF!-#REF!</f>
        <v>#REF!</v>
      </c>
      <c r="J54" s="9" t="e">
        <f t="shared" si="41"/>
        <v>#REF!</v>
      </c>
      <c r="K54" s="162" t="str">
        <f t="shared" si="42"/>
        <v>-</v>
      </c>
      <c r="M54" s="9" t="e">
        <f>#REF!-#REF!</f>
        <v>#REF!</v>
      </c>
      <c r="N54" s="9" t="e">
        <f>#REF!-#REF!</f>
        <v>#REF!</v>
      </c>
      <c r="O54" s="9" t="e">
        <f t="shared" si="43"/>
        <v>#REF!</v>
      </c>
      <c r="P54" s="162" t="str">
        <f t="shared" si="44"/>
        <v>-</v>
      </c>
      <c r="R54" s="9" t="e">
        <f>#REF!-#REF!</f>
        <v>#REF!</v>
      </c>
      <c r="S54" s="9" t="e">
        <f>#REF!-#REF!</f>
        <v>#REF!</v>
      </c>
      <c r="T54" s="9" t="e">
        <f t="shared" si="45"/>
        <v>#REF!</v>
      </c>
      <c r="U54" s="162" t="str">
        <f t="shared" si="46"/>
        <v>-</v>
      </c>
      <c r="W54" s="9" t="e">
        <f>#REF!</f>
        <v>#REF!</v>
      </c>
      <c r="X54" s="9" t="e">
        <f>#REF!</f>
        <v>#REF!</v>
      </c>
      <c r="Y54" s="9" t="e">
        <f t="shared" si="47"/>
        <v>#REF!</v>
      </c>
      <c r="Z54" s="162" t="str">
        <f t="shared" si="48"/>
        <v>-</v>
      </c>
      <c r="AB54" s="3"/>
      <c r="AC54" s="3"/>
      <c r="AE54" s="3"/>
      <c r="AF54" s="3"/>
      <c r="AH54" s="3"/>
      <c r="AI54" s="3"/>
      <c r="AK54" s="3"/>
      <c r="AL54" s="3"/>
    </row>
    <row r="55" spans="2:38" x14ac:dyDescent="0.3">
      <c r="B55" s="11" t="s">
        <v>14</v>
      </c>
      <c r="C55" s="9" t="e">
        <f>#REF!</f>
        <v>#REF!</v>
      </c>
      <c r="D55" s="9" t="e">
        <f>#REF!</f>
        <v>#REF!</v>
      </c>
      <c r="E55" s="9" t="e">
        <f t="shared" si="39"/>
        <v>#REF!</v>
      </c>
      <c r="F55" s="162" t="str">
        <f t="shared" si="40"/>
        <v>-</v>
      </c>
      <c r="H55" s="9" t="e">
        <f>#REF!-#REF!</f>
        <v>#REF!</v>
      </c>
      <c r="I55" s="9" t="e">
        <f>#REF!-#REF!</f>
        <v>#REF!</v>
      </c>
      <c r="J55" s="9" t="e">
        <f t="shared" si="41"/>
        <v>#REF!</v>
      </c>
      <c r="K55" s="162" t="str">
        <f t="shared" si="42"/>
        <v>-</v>
      </c>
      <c r="M55" s="9" t="e">
        <f>#REF!-#REF!</f>
        <v>#REF!</v>
      </c>
      <c r="N55" s="9" t="e">
        <f>#REF!-#REF!</f>
        <v>#REF!</v>
      </c>
      <c r="O55" s="9" t="e">
        <f t="shared" si="43"/>
        <v>#REF!</v>
      </c>
      <c r="P55" s="162" t="str">
        <f t="shared" si="44"/>
        <v>-</v>
      </c>
      <c r="R55" s="9" t="e">
        <f>#REF!-#REF!</f>
        <v>#REF!</v>
      </c>
      <c r="S55" s="9" t="e">
        <f>#REF!-#REF!</f>
        <v>#REF!</v>
      </c>
      <c r="T55" s="9" t="e">
        <f t="shared" si="45"/>
        <v>#REF!</v>
      </c>
      <c r="U55" s="162" t="str">
        <f t="shared" si="46"/>
        <v>-</v>
      </c>
      <c r="W55" s="9" t="e">
        <f>#REF!</f>
        <v>#REF!</v>
      </c>
      <c r="X55" s="9" t="e">
        <f>#REF!</f>
        <v>#REF!</v>
      </c>
      <c r="Y55" s="9" t="e">
        <f t="shared" si="47"/>
        <v>#REF!</v>
      </c>
      <c r="Z55" s="162" t="str">
        <f t="shared" si="48"/>
        <v>-</v>
      </c>
      <c r="AB55" s="3"/>
      <c r="AC55" s="3"/>
      <c r="AE55" s="3"/>
      <c r="AF55" s="3"/>
      <c r="AH55" s="3"/>
      <c r="AI55" s="3"/>
      <c r="AK55" s="3"/>
      <c r="AL55" s="3"/>
    </row>
    <row r="56" spans="2:38" x14ac:dyDescent="0.3">
      <c r="B56" s="102" t="s">
        <v>45</v>
      </c>
      <c r="C56" s="106" t="e">
        <f>SUM(C44,C47:C51)</f>
        <v>#REF!</v>
      </c>
      <c r="D56" s="106" t="e">
        <f>SUM(D44,D47:D51)</f>
        <v>#REF!</v>
      </c>
      <c r="E56" s="106" t="e">
        <f t="shared" si="39"/>
        <v>#REF!</v>
      </c>
      <c r="F56" s="163" t="str">
        <f t="shared" si="40"/>
        <v>-</v>
      </c>
      <c r="H56" s="106" t="e">
        <f>SUM(H44,H47:H51)</f>
        <v>#REF!</v>
      </c>
      <c r="I56" s="106" t="e">
        <f>SUM(I44,I47:I51)</f>
        <v>#REF!</v>
      </c>
      <c r="J56" s="106" t="e">
        <f t="shared" si="41"/>
        <v>#REF!</v>
      </c>
      <c r="K56" s="163" t="str">
        <f t="shared" si="42"/>
        <v>-</v>
      </c>
      <c r="M56" s="106" t="e">
        <f>SUM(M44,M47:M51)</f>
        <v>#REF!</v>
      </c>
      <c r="N56" s="106" t="e">
        <f>SUM(N44,N47:N51)</f>
        <v>#REF!</v>
      </c>
      <c r="O56" s="106" t="e">
        <f t="shared" si="43"/>
        <v>#REF!</v>
      </c>
      <c r="P56" s="163" t="str">
        <f t="shared" si="44"/>
        <v>-</v>
      </c>
      <c r="R56" s="106" t="e">
        <f>SUM(R44,R47:R51)</f>
        <v>#REF!</v>
      </c>
      <c r="S56" s="106" t="e">
        <f>SUM(S44,S47:S51)</f>
        <v>#REF!</v>
      </c>
      <c r="T56" s="106" t="e">
        <f t="shared" si="45"/>
        <v>#REF!</v>
      </c>
      <c r="U56" s="163" t="str">
        <f t="shared" si="46"/>
        <v>-</v>
      </c>
      <c r="W56" s="106" t="e">
        <f>SUM(W44,W47:W51)</f>
        <v>#REF!</v>
      </c>
      <c r="X56" s="106" t="e">
        <f>SUM(X44,X47:X51)</f>
        <v>#REF!</v>
      </c>
      <c r="Y56" s="106" t="e">
        <f t="shared" si="47"/>
        <v>#REF!</v>
      </c>
      <c r="Z56" s="163" t="str">
        <f t="shared" si="48"/>
        <v>-</v>
      </c>
      <c r="AB56" s="3"/>
      <c r="AC56" s="3"/>
      <c r="AE56" s="3"/>
      <c r="AF56" s="3"/>
      <c r="AH56" s="3"/>
      <c r="AI56" s="3"/>
      <c r="AK56" s="3"/>
      <c r="AL56" s="3"/>
    </row>
    <row r="57" spans="2:38" x14ac:dyDescent="0.3">
      <c r="B57" s="8" t="s">
        <v>95</v>
      </c>
      <c r="C57" s="9" t="e">
        <f>#REF!</f>
        <v>#REF!</v>
      </c>
      <c r="D57" s="9" t="e">
        <f>#REF!</f>
        <v>#REF!</v>
      </c>
      <c r="E57" s="9" t="e">
        <f t="shared" si="39"/>
        <v>#REF!</v>
      </c>
      <c r="F57" s="162" t="str">
        <f t="shared" si="40"/>
        <v>-</v>
      </c>
      <c r="H57" s="9" t="e">
        <f>#REF!-#REF!</f>
        <v>#REF!</v>
      </c>
      <c r="I57" s="9" t="e">
        <f>#REF!-#REF!</f>
        <v>#REF!</v>
      </c>
      <c r="J57" s="9" t="e">
        <f t="shared" si="41"/>
        <v>#REF!</v>
      </c>
      <c r="K57" s="162" t="str">
        <f t="shared" si="42"/>
        <v>-</v>
      </c>
      <c r="M57" s="9" t="e">
        <f>#REF!-#REF!</f>
        <v>#REF!</v>
      </c>
      <c r="N57" s="9" t="e">
        <f>#REF!-#REF!</f>
        <v>#REF!</v>
      </c>
      <c r="O57" s="9" t="e">
        <f t="shared" si="43"/>
        <v>#REF!</v>
      </c>
      <c r="P57" s="162" t="str">
        <f t="shared" si="44"/>
        <v>-</v>
      </c>
      <c r="R57" s="9" t="e">
        <f>#REF!-#REF!</f>
        <v>#REF!</v>
      </c>
      <c r="S57" s="9" t="e">
        <f>#REF!-#REF!</f>
        <v>#REF!</v>
      </c>
      <c r="T57" s="9" t="e">
        <f t="shared" si="45"/>
        <v>#REF!</v>
      </c>
      <c r="U57" s="162" t="str">
        <f t="shared" si="46"/>
        <v>-</v>
      </c>
      <c r="W57" s="9" t="e">
        <f>#REF!</f>
        <v>#REF!</v>
      </c>
      <c r="X57" s="9" t="e">
        <f>#REF!</f>
        <v>#REF!</v>
      </c>
      <c r="Y57" s="9" t="e">
        <f t="shared" si="47"/>
        <v>#REF!</v>
      </c>
      <c r="Z57" s="162" t="str">
        <f t="shared" si="48"/>
        <v>-</v>
      </c>
      <c r="AB57" s="3"/>
      <c r="AC57" s="3"/>
      <c r="AE57" s="3"/>
      <c r="AF57" s="3"/>
      <c r="AH57" s="3"/>
      <c r="AI57" s="3"/>
      <c r="AK57" s="3"/>
      <c r="AL57" s="3"/>
    </row>
    <row r="58" spans="2:38" x14ac:dyDescent="0.3">
      <c r="B58" s="8" t="s">
        <v>114</v>
      </c>
      <c r="C58" s="9" t="e">
        <f>#REF!</f>
        <v>#REF!</v>
      </c>
      <c r="D58" s="9" t="e">
        <f>#REF!</f>
        <v>#REF!</v>
      </c>
      <c r="E58" s="9" t="e">
        <f t="shared" si="39"/>
        <v>#REF!</v>
      </c>
      <c r="F58" s="162" t="str">
        <f t="shared" si="40"/>
        <v>-</v>
      </c>
      <c r="H58" s="9" t="e">
        <f>#REF!-#REF!</f>
        <v>#REF!</v>
      </c>
      <c r="I58" s="9" t="e">
        <f>#REF!-#REF!</f>
        <v>#REF!</v>
      </c>
      <c r="J58" s="9" t="e">
        <f t="shared" si="41"/>
        <v>#REF!</v>
      </c>
      <c r="K58" s="162" t="str">
        <f t="shared" si="42"/>
        <v>-</v>
      </c>
      <c r="M58" s="9" t="e">
        <f>#REF!-#REF!</f>
        <v>#REF!</v>
      </c>
      <c r="N58" s="9" t="e">
        <f>#REF!-#REF!</f>
        <v>#REF!</v>
      </c>
      <c r="O58" s="9" t="e">
        <f t="shared" si="43"/>
        <v>#REF!</v>
      </c>
      <c r="P58" s="162" t="str">
        <f t="shared" si="44"/>
        <v>-</v>
      </c>
      <c r="R58" s="9" t="e">
        <f>#REF!-#REF!</f>
        <v>#REF!</v>
      </c>
      <c r="S58" s="9" t="e">
        <f>#REF!-#REF!</f>
        <v>#REF!</v>
      </c>
      <c r="T58" s="9" t="e">
        <f t="shared" si="45"/>
        <v>#REF!</v>
      </c>
      <c r="U58" s="162" t="str">
        <f t="shared" si="46"/>
        <v>-</v>
      </c>
      <c r="W58" s="9" t="e">
        <f>#REF!</f>
        <v>#REF!</v>
      </c>
      <c r="X58" s="9" t="e">
        <f>#REF!</f>
        <v>#REF!</v>
      </c>
      <c r="Y58" s="9" t="e">
        <f t="shared" si="47"/>
        <v>#REF!</v>
      </c>
      <c r="Z58" s="162" t="str">
        <f t="shared" si="48"/>
        <v>-</v>
      </c>
      <c r="AB58" s="3"/>
      <c r="AC58" s="3"/>
      <c r="AE58" s="3"/>
      <c r="AF58" s="3"/>
      <c r="AH58" s="3"/>
      <c r="AI58" s="3"/>
      <c r="AK58" s="3"/>
      <c r="AL58" s="3"/>
    </row>
    <row r="59" spans="2:38" x14ac:dyDescent="0.3">
      <c r="B59" s="8" t="s">
        <v>55</v>
      </c>
      <c r="C59" s="9" t="e">
        <f>#REF!</f>
        <v>#REF!</v>
      </c>
      <c r="D59" s="9" t="e">
        <f>#REF!</f>
        <v>#REF!</v>
      </c>
      <c r="E59" s="9" t="e">
        <f t="shared" si="39"/>
        <v>#REF!</v>
      </c>
      <c r="F59" s="162" t="str">
        <f t="shared" si="40"/>
        <v>-</v>
      </c>
      <c r="H59" s="9" t="e">
        <f>#REF!-#REF!</f>
        <v>#REF!</v>
      </c>
      <c r="I59" s="9" t="e">
        <f>#REF!-#REF!</f>
        <v>#REF!</v>
      </c>
      <c r="J59" s="9" t="e">
        <f t="shared" si="41"/>
        <v>#REF!</v>
      </c>
      <c r="K59" s="162" t="str">
        <f t="shared" si="42"/>
        <v>-</v>
      </c>
      <c r="M59" s="9" t="e">
        <f>#REF!-#REF!</f>
        <v>#REF!</v>
      </c>
      <c r="N59" s="9" t="e">
        <f>#REF!-#REF!</f>
        <v>#REF!</v>
      </c>
      <c r="O59" s="9" t="e">
        <f t="shared" si="43"/>
        <v>#REF!</v>
      </c>
      <c r="P59" s="162" t="str">
        <f t="shared" si="44"/>
        <v>-</v>
      </c>
      <c r="R59" s="9" t="e">
        <f>#REF!-#REF!</f>
        <v>#REF!</v>
      </c>
      <c r="S59" s="9" t="e">
        <f>#REF!-#REF!</f>
        <v>#REF!</v>
      </c>
      <c r="T59" s="9" t="e">
        <f t="shared" si="45"/>
        <v>#REF!</v>
      </c>
      <c r="U59" s="162" t="str">
        <f t="shared" si="46"/>
        <v>-</v>
      </c>
      <c r="W59" s="9" t="e">
        <f>#REF!</f>
        <v>#REF!</v>
      </c>
      <c r="X59" s="9" t="e">
        <f>#REF!</f>
        <v>#REF!</v>
      </c>
      <c r="Y59" s="9" t="e">
        <f t="shared" si="47"/>
        <v>#REF!</v>
      </c>
      <c r="Z59" s="162" t="str">
        <f t="shared" si="48"/>
        <v>-</v>
      </c>
      <c r="AB59" s="3"/>
      <c r="AC59" s="3"/>
      <c r="AE59" s="3"/>
      <c r="AF59" s="3"/>
      <c r="AH59" s="3"/>
      <c r="AI59" s="3"/>
      <c r="AK59" s="3"/>
      <c r="AL59" s="3"/>
    </row>
    <row r="60" spans="2:38" x14ac:dyDescent="0.3">
      <c r="B60" s="102" t="s">
        <v>47</v>
      </c>
      <c r="C60" s="106" t="e">
        <f>SUM(C56:C59)</f>
        <v>#REF!</v>
      </c>
      <c r="D60" s="106" t="e">
        <f>SUM(D56:D59)</f>
        <v>#REF!</v>
      </c>
      <c r="E60" s="106" t="e">
        <f t="shared" si="39"/>
        <v>#REF!</v>
      </c>
      <c r="F60" s="163" t="str">
        <f t="shared" si="40"/>
        <v>-</v>
      </c>
      <c r="H60" s="106" t="e">
        <f>SUM(H56:H59)</f>
        <v>#REF!</v>
      </c>
      <c r="I60" s="106" t="e">
        <f>SUM(I56:I59)</f>
        <v>#REF!</v>
      </c>
      <c r="J60" s="106" t="e">
        <f t="shared" si="41"/>
        <v>#REF!</v>
      </c>
      <c r="K60" s="163" t="str">
        <f t="shared" si="42"/>
        <v>-</v>
      </c>
      <c r="M60" s="106" t="e">
        <f>SUM(M56:M59)</f>
        <v>#REF!</v>
      </c>
      <c r="N60" s="106" t="e">
        <f>SUM(N56:N59)</f>
        <v>#REF!</v>
      </c>
      <c r="O60" s="106" t="e">
        <f t="shared" si="43"/>
        <v>#REF!</v>
      </c>
      <c r="P60" s="163" t="str">
        <f t="shared" si="44"/>
        <v>-</v>
      </c>
      <c r="R60" s="106" t="e">
        <f>SUM(R56:R59)</f>
        <v>#REF!</v>
      </c>
      <c r="S60" s="106" t="e">
        <f>SUM(S56:S59)</f>
        <v>#REF!</v>
      </c>
      <c r="T60" s="106" t="e">
        <f t="shared" si="45"/>
        <v>#REF!</v>
      </c>
      <c r="U60" s="163" t="str">
        <f t="shared" si="46"/>
        <v>-</v>
      </c>
      <c r="W60" s="106" t="e">
        <f>SUM(W56:W59)</f>
        <v>#REF!</v>
      </c>
      <c r="X60" s="106" t="e">
        <f>SUM(X56:X59)</f>
        <v>#REF!</v>
      </c>
      <c r="Y60" s="106" t="e">
        <f t="shared" si="47"/>
        <v>#REF!</v>
      </c>
      <c r="Z60" s="163" t="str">
        <f t="shared" si="48"/>
        <v>-</v>
      </c>
      <c r="AB60" s="3"/>
      <c r="AC60" s="3"/>
      <c r="AE60" s="3"/>
      <c r="AF60" s="3"/>
      <c r="AH60" s="3"/>
      <c r="AI60" s="3"/>
      <c r="AK60" s="3"/>
      <c r="AL60" s="3"/>
    </row>
    <row r="61" spans="2:38" x14ac:dyDescent="0.3">
      <c r="B61" s="8" t="s">
        <v>232</v>
      </c>
      <c r="C61" s="9" t="e">
        <f>#REF!</f>
        <v>#REF!</v>
      </c>
      <c r="D61" s="9" t="e">
        <f>#REF!</f>
        <v>#REF!</v>
      </c>
      <c r="E61" s="9" t="e">
        <f t="shared" si="39"/>
        <v>#REF!</v>
      </c>
      <c r="F61" s="162" t="str">
        <f t="shared" si="40"/>
        <v>-</v>
      </c>
      <c r="H61" s="9" t="e">
        <f>#REF!-#REF!</f>
        <v>#REF!</v>
      </c>
      <c r="I61" s="9" t="e">
        <f>#REF!-#REF!</f>
        <v>#REF!</v>
      </c>
      <c r="J61" s="9" t="e">
        <f t="shared" si="41"/>
        <v>#REF!</v>
      </c>
      <c r="K61" s="162" t="str">
        <f t="shared" si="42"/>
        <v>-</v>
      </c>
      <c r="M61" s="9" t="e">
        <f>#REF!-#REF!</f>
        <v>#REF!</v>
      </c>
      <c r="N61" s="9" t="e">
        <f>#REF!-#REF!</f>
        <v>#REF!</v>
      </c>
      <c r="O61" s="9" t="e">
        <f t="shared" si="43"/>
        <v>#REF!</v>
      </c>
      <c r="P61" s="162" t="str">
        <f t="shared" si="44"/>
        <v>-</v>
      </c>
      <c r="R61" s="9" t="e">
        <f>#REF!-#REF!</f>
        <v>#REF!</v>
      </c>
      <c r="S61" s="9" t="e">
        <f>#REF!-#REF!</f>
        <v>#REF!</v>
      </c>
      <c r="T61" s="9" t="e">
        <f t="shared" si="45"/>
        <v>#REF!</v>
      </c>
      <c r="U61" s="162" t="str">
        <f t="shared" si="46"/>
        <v>-</v>
      </c>
      <c r="W61" s="9" t="e">
        <f>#REF!</f>
        <v>#REF!</v>
      </c>
      <c r="X61" s="9" t="e">
        <f>#REF!</f>
        <v>#REF!</v>
      </c>
      <c r="Y61" s="9" t="e">
        <f t="shared" si="47"/>
        <v>#REF!</v>
      </c>
      <c r="Z61" s="162" t="str">
        <f t="shared" si="48"/>
        <v>-</v>
      </c>
      <c r="AB61" s="3"/>
      <c r="AC61" s="3"/>
      <c r="AE61" s="3"/>
      <c r="AF61" s="3"/>
      <c r="AH61" s="3"/>
      <c r="AI61" s="3"/>
      <c r="AK61" s="3"/>
      <c r="AL61" s="3"/>
    </row>
    <row r="62" spans="2:38" x14ac:dyDescent="0.3">
      <c r="B62" s="8" t="s">
        <v>233</v>
      </c>
      <c r="C62" s="9" t="e">
        <f>#REF!</f>
        <v>#REF!</v>
      </c>
      <c r="D62" s="9" t="e">
        <f>#REF!</f>
        <v>#REF!</v>
      </c>
      <c r="E62" s="9" t="e">
        <f t="shared" si="39"/>
        <v>#REF!</v>
      </c>
      <c r="F62" s="162" t="str">
        <f t="shared" si="40"/>
        <v>-</v>
      </c>
      <c r="H62" s="9" t="e">
        <f>#REF!-#REF!</f>
        <v>#REF!</v>
      </c>
      <c r="I62" s="9" t="e">
        <f>#REF!-#REF!</f>
        <v>#REF!</v>
      </c>
      <c r="J62" s="9" t="e">
        <f t="shared" si="41"/>
        <v>#REF!</v>
      </c>
      <c r="K62" s="162" t="str">
        <f t="shared" si="42"/>
        <v>-</v>
      </c>
      <c r="M62" s="9" t="e">
        <f>#REF!-#REF!</f>
        <v>#REF!</v>
      </c>
      <c r="N62" s="9" t="e">
        <f>#REF!-#REF!</f>
        <v>#REF!</v>
      </c>
      <c r="O62" s="9" t="e">
        <f t="shared" si="43"/>
        <v>#REF!</v>
      </c>
      <c r="P62" s="162" t="str">
        <f t="shared" si="44"/>
        <v>-</v>
      </c>
      <c r="R62" s="9" t="e">
        <f>#REF!-#REF!</f>
        <v>#REF!</v>
      </c>
      <c r="S62" s="9" t="e">
        <f>#REF!-#REF!</f>
        <v>#REF!</v>
      </c>
      <c r="T62" s="9" t="e">
        <f t="shared" si="45"/>
        <v>#REF!</v>
      </c>
      <c r="U62" s="162" t="str">
        <f t="shared" si="46"/>
        <v>-</v>
      </c>
      <c r="W62" s="9" t="e">
        <f>#REF!</f>
        <v>#REF!</v>
      </c>
      <c r="X62" s="9" t="e">
        <f>#REF!</f>
        <v>#REF!</v>
      </c>
      <c r="Y62" s="9" t="e">
        <f t="shared" si="47"/>
        <v>#REF!</v>
      </c>
      <c r="Z62" s="162" t="str">
        <f t="shared" si="48"/>
        <v>-</v>
      </c>
      <c r="AB62" s="3"/>
      <c r="AC62" s="3"/>
      <c r="AE62" s="3"/>
      <c r="AF62" s="3"/>
      <c r="AH62" s="3"/>
      <c r="AI62" s="3"/>
      <c r="AK62" s="3"/>
      <c r="AL62" s="3"/>
    </row>
    <row r="63" spans="2:38" x14ac:dyDescent="0.3">
      <c r="B63" s="102" t="s">
        <v>5</v>
      </c>
      <c r="C63" s="106" t="e">
        <f>SUM(C60:C62)-1</f>
        <v>#REF!</v>
      </c>
      <c r="D63" s="106" t="e">
        <f>SUM(D60:D62)+1</f>
        <v>#REF!</v>
      </c>
      <c r="E63" s="106" t="e">
        <f>D63-C63-1</f>
        <v>#REF!</v>
      </c>
      <c r="F63" s="163" t="str">
        <f t="shared" si="40"/>
        <v>-</v>
      </c>
      <c r="H63" s="106" t="e">
        <f t="shared" ref="H63" si="49">SUM(H60:H62)</f>
        <v>#REF!</v>
      </c>
      <c r="I63" s="106" t="e">
        <f t="shared" ref="I63" si="50">SUM(I60:I62)</f>
        <v>#REF!</v>
      </c>
      <c r="J63" s="106" t="e">
        <f t="shared" si="41"/>
        <v>#REF!</v>
      </c>
      <c r="K63" s="163" t="str">
        <f t="shared" si="42"/>
        <v>-</v>
      </c>
      <c r="M63" s="106" t="e">
        <f t="shared" ref="M63" si="51">SUM(M60:M62)</f>
        <v>#REF!</v>
      </c>
      <c r="N63" s="106" t="e">
        <f t="shared" ref="N63" si="52">SUM(N60:N62)</f>
        <v>#REF!</v>
      </c>
      <c r="O63" s="106" t="e">
        <f t="shared" si="43"/>
        <v>#REF!</v>
      </c>
      <c r="P63" s="163" t="str">
        <f t="shared" si="44"/>
        <v>-</v>
      </c>
      <c r="R63" s="106" t="e">
        <f t="shared" ref="R63" si="53">SUM(R60:R62)</f>
        <v>#REF!</v>
      </c>
      <c r="S63" s="106" t="e">
        <f t="shared" ref="S63" si="54">SUM(S60:S62)</f>
        <v>#REF!</v>
      </c>
      <c r="T63" s="106" t="e">
        <f t="shared" si="45"/>
        <v>#REF!</v>
      </c>
      <c r="U63" s="163" t="str">
        <f t="shared" si="46"/>
        <v>-</v>
      </c>
      <c r="W63" s="106" t="e">
        <f t="shared" ref="W63" si="55">SUM(W60:W62)</f>
        <v>#REF!</v>
      </c>
      <c r="X63" s="106" t="e">
        <f t="shared" ref="X63" si="56">SUM(X60:X62)</f>
        <v>#REF!</v>
      </c>
      <c r="Y63" s="106" t="e">
        <f t="shared" si="47"/>
        <v>#REF!</v>
      </c>
      <c r="Z63" s="163" t="str">
        <f t="shared" si="48"/>
        <v>-</v>
      </c>
      <c r="AB63" s="3"/>
      <c r="AC63" s="3"/>
      <c r="AE63" s="3"/>
      <c r="AF63" s="3"/>
      <c r="AH63" s="3"/>
      <c r="AI63" s="3"/>
      <c r="AK63" s="3"/>
      <c r="AL63" s="3"/>
    </row>
    <row r="66" spans="2:38" x14ac:dyDescent="0.3">
      <c r="B66" s="108" t="s">
        <v>56</v>
      </c>
      <c r="C66" s="104" t="s">
        <v>105</v>
      </c>
      <c r="D66" s="104" t="s">
        <v>105</v>
      </c>
      <c r="E66" s="104" t="s">
        <v>106</v>
      </c>
      <c r="F66" s="104" t="s">
        <v>224</v>
      </c>
      <c r="G66" s="104"/>
      <c r="H66" s="104" t="s">
        <v>25</v>
      </c>
      <c r="I66" s="104" t="s">
        <v>25</v>
      </c>
      <c r="J66" s="104" t="s">
        <v>106</v>
      </c>
      <c r="K66" s="104" t="s">
        <v>224</v>
      </c>
      <c r="L66" s="104"/>
      <c r="M66" s="104" t="s">
        <v>253</v>
      </c>
      <c r="N66" s="104" t="s">
        <v>253</v>
      </c>
      <c r="O66" s="104" t="s">
        <v>106</v>
      </c>
      <c r="P66" s="104" t="s">
        <v>224</v>
      </c>
      <c r="Q66" s="104"/>
      <c r="R66" s="104" t="s">
        <v>256</v>
      </c>
      <c r="S66" s="104" t="s">
        <v>256</v>
      </c>
      <c r="T66" s="104" t="s">
        <v>106</v>
      </c>
      <c r="U66" s="104" t="s">
        <v>224</v>
      </c>
      <c r="W66" s="104" t="s">
        <v>116</v>
      </c>
      <c r="X66" s="104" t="s">
        <v>116</v>
      </c>
      <c r="Y66" s="104" t="s">
        <v>106</v>
      </c>
      <c r="Z66" s="104" t="s">
        <v>224</v>
      </c>
    </row>
    <row r="67" spans="2:38" ht="15" thickBot="1" x14ac:dyDescent="0.35">
      <c r="B67" s="109" t="s">
        <v>0</v>
      </c>
      <c r="C67" s="105">
        <v>2018</v>
      </c>
      <c r="D67" s="105">
        <v>2019</v>
      </c>
      <c r="E67" s="105"/>
      <c r="F67" s="105" t="s">
        <v>263</v>
      </c>
      <c r="G67" s="104"/>
      <c r="H67" s="105">
        <v>2018</v>
      </c>
      <c r="I67" s="105">
        <v>2019</v>
      </c>
      <c r="J67" s="105"/>
      <c r="K67" s="105" t="s">
        <v>263</v>
      </c>
      <c r="L67" s="104"/>
      <c r="M67" s="105">
        <v>2018</v>
      </c>
      <c r="N67" s="105">
        <v>2019</v>
      </c>
      <c r="O67" s="105"/>
      <c r="P67" s="105" t="s">
        <v>263</v>
      </c>
      <c r="Q67" s="104"/>
      <c r="R67" s="105">
        <v>2018</v>
      </c>
      <c r="S67" s="105">
        <v>2019</v>
      </c>
      <c r="T67" s="105"/>
      <c r="U67" s="105" t="s">
        <v>263</v>
      </c>
      <c r="W67" s="105">
        <v>2018</v>
      </c>
      <c r="X67" s="105">
        <v>2019</v>
      </c>
      <c r="Y67" s="105"/>
      <c r="Z67" s="105" t="s">
        <v>264</v>
      </c>
    </row>
    <row r="68" spans="2:38" x14ac:dyDescent="0.3">
      <c r="B68" s="2" t="s">
        <v>93</v>
      </c>
      <c r="C68" s="9" t="e">
        <f>#REF!</f>
        <v>#REF!</v>
      </c>
      <c r="D68" s="9" t="e">
        <f>#REF!</f>
        <v>#REF!</v>
      </c>
      <c r="E68" s="9" t="e">
        <f t="shared" ref="E68:E117" si="57">D68-C68</f>
        <v>#REF!</v>
      </c>
      <c r="F68" s="162" t="str">
        <f>IFERROR(D68/C68-1,"-")</f>
        <v>-</v>
      </c>
      <c r="H68" s="9" t="e">
        <f>#REF!-#REF!</f>
        <v>#REF!</v>
      </c>
      <c r="I68" s="9" t="e">
        <f>#REF!-#REF!</f>
        <v>#REF!</v>
      </c>
      <c r="J68" s="9" t="e">
        <f t="shared" ref="J68:J99" si="58">I68-H68</f>
        <v>#REF!</v>
      </c>
      <c r="K68" s="162" t="str">
        <f t="shared" ref="K68" si="59">IFERROR(I68/H68-1,"-")</f>
        <v>-</v>
      </c>
      <c r="M68" s="9" t="e">
        <f>#REF!-#REF!</f>
        <v>#REF!</v>
      </c>
      <c r="N68" s="9" t="e">
        <f>#REF!-#REF!</f>
        <v>#REF!</v>
      </c>
      <c r="O68" s="9" t="e">
        <f t="shared" ref="O68:O77" si="60">N68-M68</f>
        <v>#REF!</v>
      </c>
      <c r="P68" s="162" t="str">
        <f t="shared" ref="P68:P94" si="61">IFERROR(N68/M68-1,"-")</f>
        <v>-</v>
      </c>
      <c r="R68" s="9" t="e">
        <f>#REF!-#REF!</f>
        <v>#REF!</v>
      </c>
      <c r="S68" s="9" t="e">
        <f>#REF!-#REF!</f>
        <v>#REF!</v>
      </c>
      <c r="T68" s="9" t="e">
        <f t="shared" ref="T68:T77" si="62">S68-R68</f>
        <v>#REF!</v>
      </c>
      <c r="U68" s="162" t="str">
        <f t="shared" ref="U68:U94" si="63">IFERROR(S68/R68-1,"-")</f>
        <v>-</v>
      </c>
      <c r="W68" s="9" t="e">
        <f>#REF!</f>
        <v>#REF!</v>
      </c>
      <c r="X68" s="9" t="e">
        <f>#REF!</f>
        <v>#REF!</v>
      </c>
      <c r="Y68" s="9" t="e">
        <f t="shared" ref="Y68:Y99" si="64">X68-W68</f>
        <v>#REF!</v>
      </c>
      <c r="Z68" s="162" t="str">
        <f>IFERROR(X68/W68-1,"-")</f>
        <v>-</v>
      </c>
      <c r="AB68" s="3"/>
      <c r="AC68" s="3"/>
      <c r="AE68" s="3"/>
      <c r="AF68" s="3"/>
      <c r="AH68" s="3"/>
      <c r="AI68" s="3"/>
      <c r="AK68" s="3"/>
      <c r="AL68" s="3"/>
    </row>
    <row r="69" spans="2:38" x14ac:dyDescent="0.3">
      <c r="B69" s="110" t="s">
        <v>3</v>
      </c>
      <c r="C69" s="106" t="e">
        <f>#REF!</f>
        <v>#REF!</v>
      </c>
      <c r="D69" s="106" t="e">
        <f>#REF!</f>
        <v>#REF!</v>
      </c>
      <c r="E69" s="106" t="e">
        <f t="shared" si="57"/>
        <v>#REF!</v>
      </c>
      <c r="F69" s="163" t="str">
        <f t="shared" ref="F69:F94" si="65">IFERROR(D69/C69-1,"-")</f>
        <v>-</v>
      </c>
      <c r="H69" s="106" t="e">
        <f>#REF!-#REF!</f>
        <v>#REF!</v>
      </c>
      <c r="I69" s="106" t="e">
        <f>#REF!-#REF!</f>
        <v>#REF!</v>
      </c>
      <c r="J69" s="106" t="e">
        <f t="shared" si="58"/>
        <v>#REF!</v>
      </c>
      <c r="K69" s="163" t="str">
        <f t="shared" ref="K69:K94" si="66">IFERROR(I69/H69-1,"-")</f>
        <v>-</v>
      </c>
      <c r="M69" s="106" t="e">
        <f>#REF!-#REF!</f>
        <v>#REF!</v>
      </c>
      <c r="N69" s="106" t="e">
        <f>#REF!-#REF!</f>
        <v>#REF!</v>
      </c>
      <c r="O69" s="106" t="e">
        <f t="shared" si="60"/>
        <v>#REF!</v>
      </c>
      <c r="P69" s="163" t="str">
        <f t="shared" si="61"/>
        <v>-</v>
      </c>
      <c r="R69" s="106" t="e">
        <f>#REF!-#REF!</f>
        <v>#REF!</v>
      </c>
      <c r="S69" s="106" t="e">
        <f>#REF!-#REF!</f>
        <v>#REF!</v>
      </c>
      <c r="T69" s="106" t="e">
        <f t="shared" si="62"/>
        <v>#REF!</v>
      </c>
      <c r="U69" s="163" t="str">
        <f t="shared" si="63"/>
        <v>-</v>
      </c>
      <c r="W69" s="106" t="e">
        <f>#REF!</f>
        <v>#REF!</v>
      </c>
      <c r="X69" s="106" t="e">
        <f>#REF!</f>
        <v>#REF!</v>
      </c>
      <c r="Y69" s="106" t="e">
        <f t="shared" si="64"/>
        <v>#REF!</v>
      </c>
      <c r="Z69" s="163" t="str">
        <f t="shared" ref="Z69:Z94" si="67">IFERROR(X69/W69-1,"-")</f>
        <v>-</v>
      </c>
      <c r="AB69" s="3"/>
      <c r="AC69" s="3"/>
      <c r="AE69" s="3"/>
      <c r="AF69" s="3"/>
      <c r="AH69" s="3"/>
      <c r="AI69" s="3"/>
      <c r="AK69" s="3"/>
      <c r="AL69" s="3"/>
    </row>
    <row r="70" spans="2:38" x14ac:dyDescent="0.3">
      <c r="B70" s="2" t="s">
        <v>15</v>
      </c>
      <c r="C70" s="9" t="e">
        <f>#REF!</f>
        <v>#REF!</v>
      </c>
      <c r="D70" s="9" t="e">
        <f>#REF!</f>
        <v>#REF!</v>
      </c>
      <c r="E70" s="9" t="e">
        <f t="shared" si="57"/>
        <v>#REF!</v>
      </c>
      <c r="F70" s="162" t="str">
        <f t="shared" si="65"/>
        <v>-</v>
      </c>
      <c r="H70" s="9" t="e">
        <f>#REF!-#REF!</f>
        <v>#REF!</v>
      </c>
      <c r="I70" s="9" t="e">
        <f>#REF!-#REF!</f>
        <v>#REF!</v>
      </c>
      <c r="J70" s="9" t="e">
        <f t="shared" si="58"/>
        <v>#REF!</v>
      </c>
      <c r="K70" s="162" t="str">
        <f t="shared" si="66"/>
        <v>-</v>
      </c>
      <c r="M70" s="9" t="e">
        <f>#REF!-#REF!</f>
        <v>#REF!</v>
      </c>
      <c r="N70" s="9" t="e">
        <f>#REF!-#REF!</f>
        <v>#REF!</v>
      </c>
      <c r="O70" s="9" t="e">
        <f t="shared" si="60"/>
        <v>#REF!</v>
      </c>
      <c r="P70" s="162" t="str">
        <f t="shared" si="61"/>
        <v>-</v>
      </c>
      <c r="R70" s="9" t="e">
        <f>#REF!-#REF!</f>
        <v>#REF!</v>
      </c>
      <c r="S70" s="9" t="e">
        <f>#REF!-#REF!</f>
        <v>#REF!</v>
      </c>
      <c r="T70" s="9" t="e">
        <f t="shared" si="62"/>
        <v>#REF!</v>
      </c>
      <c r="U70" s="162" t="str">
        <f t="shared" si="63"/>
        <v>-</v>
      </c>
      <c r="W70" s="9" t="e">
        <f>#REF!</f>
        <v>#REF!</v>
      </c>
      <c r="X70" s="9" t="e">
        <f>#REF!</f>
        <v>#REF!</v>
      </c>
      <c r="Y70" s="9" t="e">
        <f t="shared" si="64"/>
        <v>#REF!</v>
      </c>
      <c r="Z70" s="162" t="str">
        <f t="shared" si="67"/>
        <v>-</v>
      </c>
      <c r="AB70" s="3"/>
      <c r="AC70" s="3"/>
      <c r="AE70" s="3"/>
      <c r="AF70" s="3"/>
      <c r="AH70" s="3"/>
      <c r="AI70" s="3"/>
      <c r="AK70" s="3"/>
      <c r="AL70" s="3"/>
    </row>
    <row r="71" spans="2:38" x14ac:dyDescent="0.3">
      <c r="B71" s="110" t="s">
        <v>4</v>
      </c>
      <c r="C71" s="106" t="e">
        <f>SUM(C69:C70)</f>
        <v>#REF!</v>
      </c>
      <c r="D71" s="106" t="e">
        <f>SUM(D69:D70)</f>
        <v>#REF!</v>
      </c>
      <c r="E71" s="106" t="e">
        <f t="shared" si="57"/>
        <v>#REF!</v>
      </c>
      <c r="F71" s="163" t="str">
        <f t="shared" si="65"/>
        <v>-</v>
      </c>
      <c r="H71" s="106" t="e">
        <f t="shared" ref="H71" si="68">SUM(H69:H70)</f>
        <v>#REF!</v>
      </c>
      <c r="I71" s="106" t="e">
        <f t="shared" ref="I71" si="69">SUM(I69:I70)</f>
        <v>#REF!</v>
      </c>
      <c r="J71" s="106" t="e">
        <f t="shared" si="58"/>
        <v>#REF!</v>
      </c>
      <c r="K71" s="163" t="str">
        <f t="shared" si="66"/>
        <v>-</v>
      </c>
      <c r="M71" s="106" t="e">
        <f t="shared" ref="M71" si="70">SUM(M69:M70)</f>
        <v>#REF!</v>
      </c>
      <c r="N71" s="106" t="e">
        <f t="shared" ref="N71" si="71">SUM(N69:N70)</f>
        <v>#REF!</v>
      </c>
      <c r="O71" s="106" t="e">
        <f t="shared" si="60"/>
        <v>#REF!</v>
      </c>
      <c r="P71" s="163" t="str">
        <f t="shared" si="61"/>
        <v>-</v>
      </c>
      <c r="R71" s="106" t="e">
        <f t="shared" ref="R71" si="72">SUM(R69:R70)</f>
        <v>#REF!</v>
      </c>
      <c r="S71" s="106" t="e">
        <f t="shared" ref="S71" si="73">SUM(S69:S70)</f>
        <v>#REF!</v>
      </c>
      <c r="T71" s="106" t="e">
        <f t="shared" si="62"/>
        <v>#REF!</v>
      </c>
      <c r="U71" s="163" t="str">
        <f t="shared" si="63"/>
        <v>-</v>
      </c>
      <c r="W71" s="106" t="e">
        <f t="shared" ref="W71" si="74">SUM(W69:W70)</f>
        <v>#REF!</v>
      </c>
      <c r="X71" s="106" t="e">
        <f t="shared" ref="X71" si="75">SUM(X69:X70)</f>
        <v>#REF!</v>
      </c>
      <c r="Y71" s="106" t="e">
        <f t="shared" si="64"/>
        <v>#REF!</v>
      </c>
      <c r="Z71" s="163" t="str">
        <f t="shared" si="67"/>
        <v>-</v>
      </c>
      <c r="AB71" s="3"/>
      <c r="AC71" s="3"/>
      <c r="AE71" s="3"/>
      <c r="AF71" s="3"/>
      <c r="AH71" s="3"/>
      <c r="AI71" s="3"/>
      <c r="AK71" s="3"/>
      <c r="AL71" s="3"/>
    </row>
    <row r="72" spans="2:38" x14ac:dyDescent="0.3">
      <c r="B72" s="2" t="s">
        <v>155</v>
      </c>
      <c r="C72" s="9" t="e">
        <f>#REF!</f>
        <v>#REF!</v>
      </c>
      <c r="D72" s="9" t="e">
        <f>#REF!</f>
        <v>#REF!</v>
      </c>
      <c r="E72" s="9" t="e">
        <f t="shared" si="57"/>
        <v>#REF!</v>
      </c>
      <c r="F72" s="162" t="str">
        <f t="shared" si="65"/>
        <v>-</v>
      </c>
      <c r="H72" s="9" t="e">
        <f>#REF!-#REF!</f>
        <v>#REF!</v>
      </c>
      <c r="I72" s="9" t="e">
        <f>#REF!-#REF!</f>
        <v>#REF!</v>
      </c>
      <c r="J72" s="9" t="e">
        <f t="shared" si="58"/>
        <v>#REF!</v>
      </c>
      <c r="K72" s="162" t="str">
        <f t="shared" si="66"/>
        <v>-</v>
      </c>
      <c r="M72" s="9" t="e">
        <f>#REF!-#REF!</f>
        <v>#REF!</v>
      </c>
      <c r="N72" s="9" t="e">
        <f>#REF!-#REF!</f>
        <v>#REF!</v>
      </c>
      <c r="O72" s="9" t="e">
        <f t="shared" si="60"/>
        <v>#REF!</v>
      </c>
      <c r="P72" s="162" t="str">
        <f t="shared" si="61"/>
        <v>-</v>
      </c>
      <c r="R72" s="9" t="e">
        <f>#REF!-#REF!</f>
        <v>#REF!</v>
      </c>
      <c r="S72" s="9" t="e">
        <f>#REF!-#REF!</f>
        <v>#REF!</v>
      </c>
      <c r="T72" s="9" t="e">
        <f t="shared" si="62"/>
        <v>#REF!</v>
      </c>
      <c r="U72" s="162" t="str">
        <f t="shared" si="63"/>
        <v>-</v>
      </c>
      <c r="W72" s="9" t="e">
        <f>#REF!</f>
        <v>#REF!</v>
      </c>
      <c r="X72" s="9" t="e">
        <f>#REF!</f>
        <v>#REF!</v>
      </c>
      <c r="Y72" s="9" t="e">
        <f t="shared" si="64"/>
        <v>#REF!</v>
      </c>
      <c r="Z72" s="162" t="str">
        <f t="shared" si="67"/>
        <v>-</v>
      </c>
      <c r="AB72" s="3"/>
      <c r="AC72" s="3"/>
      <c r="AE72" s="3"/>
      <c r="AF72" s="3"/>
      <c r="AH72" s="3"/>
      <c r="AI72" s="3"/>
      <c r="AK72" s="3"/>
      <c r="AL72" s="3"/>
    </row>
    <row r="73" spans="2:38" x14ac:dyDescent="0.3">
      <c r="B73" s="2" t="s">
        <v>252</v>
      </c>
      <c r="C73" s="9" t="e">
        <f>#REF!</f>
        <v>#REF!</v>
      </c>
      <c r="D73" s="9" t="e">
        <f>#REF!</f>
        <v>#REF!</v>
      </c>
      <c r="E73" s="9" t="e">
        <f t="shared" si="57"/>
        <v>#REF!</v>
      </c>
      <c r="F73" s="162" t="str">
        <f t="shared" si="65"/>
        <v>-</v>
      </c>
      <c r="H73" s="9" t="e">
        <f>#REF!-#REF!</f>
        <v>#REF!</v>
      </c>
      <c r="I73" s="9" t="e">
        <f>#REF!-#REF!</f>
        <v>#REF!</v>
      </c>
      <c r="J73" s="9" t="e">
        <f t="shared" si="58"/>
        <v>#REF!</v>
      </c>
      <c r="K73" s="162" t="str">
        <f t="shared" si="66"/>
        <v>-</v>
      </c>
      <c r="M73" s="9" t="e">
        <f>#REF!-#REF!</f>
        <v>#REF!</v>
      </c>
      <c r="N73" s="9" t="e">
        <f>#REF!-#REF!</f>
        <v>#REF!</v>
      </c>
      <c r="O73" s="9" t="e">
        <f t="shared" si="60"/>
        <v>#REF!</v>
      </c>
      <c r="P73" s="162" t="str">
        <f t="shared" si="61"/>
        <v>-</v>
      </c>
      <c r="R73" s="9" t="e">
        <f>#REF!-#REF!</f>
        <v>#REF!</v>
      </c>
      <c r="S73" s="9" t="e">
        <f>#REF!-#REF!</f>
        <v>#REF!</v>
      </c>
      <c r="T73" s="9" t="e">
        <f t="shared" si="62"/>
        <v>#REF!</v>
      </c>
      <c r="U73" s="162" t="str">
        <f t="shared" si="63"/>
        <v>-</v>
      </c>
      <c r="W73" s="9" t="e">
        <f>#REF!</f>
        <v>#REF!</v>
      </c>
      <c r="X73" s="9" t="e">
        <f>#REF!</f>
        <v>#REF!</v>
      </c>
      <c r="Y73" s="9" t="e">
        <f t="shared" si="64"/>
        <v>#REF!</v>
      </c>
      <c r="Z73" s="162" t="str">
        <f t="shared" si="67"/>
        <v>-</v>
      </c>
      <c r="AB73" s="3"/>
      <c r="AC73" s="3"/>
      <c r="AE73" s="3"/>
      <c r="AF73" s="3"/>
      <c r="AH73" s="3"/>
      <c r="AI73" s="3"/>
      <c r="AK73" s="3"/>
      <c r="AL73" s="3"/>
    </row>
    <row r="74" spans="2:38" x14ac:dyDescent="0.3">
      <c r="B74" s="2" t="s">
        <v>257</v>
      </c>
      <c r="C74" s="9" t="e">
        <f>#REF!</f>
        <v>#REF!</v>
      </c>
      <c r="D74" s="9" t="e">
        <f>#REF!</f>
        <v>#REF!</v>
      </c>
      <c r="E74" s="9" t="e">
        <f t="shared" si="57"/>
        <v>#REF!</v>
      </c>
      <c r="F74" s="162" t="str">
        <f t="shared" si="65"/>
        <v>-</v>
      </c>
      <c r="H74" s="9" t="e">
        <f>#REF!-#REF!</f>
        <v>#REF!</v>
      </c>
      <c r="I74" s="9" t="e">
        <f>#REF!-#REF!</f>
        <v>#REF!</v>
      </c>
      <c r="J74" s="9" t="e">
        <f t="shared" si="58"/>
        <v>#REF!</v>
      </c>
      <c r="K74" s="162" t="str">
        <f t="shared" si="66"/>
        <v>-</v>
      </c>
      <c r="M74" s="9" t="e">
        <f>#REF!-#REF!</f>
        <v>#REF!</v>
      </c>
      <c r="N74" s="9" t="e">
        <f>#REF!-#REF!</f>
        <v>#REF!</v>
      </c>
      <c r="O74" s="9" t="e">
        <f t="shared" si="60"/>
        <v>#REF!</v>
      </c>
      <c r="P74" s="162" t="str">
        <f t="shared" si="61"/>
        <v>-</v>
      </c>
      <c r="R74" s="9" t="e">
        <f>#REF!-#REF!</f>
        <v>#REF!</v>
      </c>
      <c r="S74" s="9" t="e">
        <f>#REF!-#REF!</f>
        <v>#REF!</v>
      </c>
      <c r="T74" s="9" t="e">
        <f t="shared" si="62"/>
        <v>#REF!</v>
      </c>
      <c r="U74" s="162" t="str">
        <f t="shared" si="63"/>
        <v>-</v>
      </c>
      <c r="W74" s="9" t="e">
        <f>#REF!</f>
        <v>#REF!</v>
      </c>
      <c r="X74" s="9" t="e">
        <f>#REF!</f>
        <v>#REF!</v>
      </c>
      <c r="Y74" s="9" t="e">
        <f t="shared" si="64"/>
        <v>#REF!</v>
      </c>
      <c r="Z74" s="162" t="str">
        <f t="shared" si="67"/>
        <v>-</v>
      </c>
      <c r="AB74" s="3"/>
      <c r="AC74" s="3"/>
      <c r="AE74" s="3"/>
      <c r="AF74" s="3"/>
      <c r="AH74" s="3"/>
      <c r="AI74" s="3"/>
      <c r="AK74" s="3"/>
      <c r="AL74" s="3"/>
    </row>
    <row r="75" spans="2:38" x14ac:dyDescent="0.3">
      <c r="B75" s="110" t="s">
        <v>45</v>
      </c>
      <c r="C75" s="106" t="e">
        <f>SUM(C71:C74)</f>
        <v>#REF!</v>
      </c>
      <c r="D75" s="106" t="e">
        <f>SUM(D71:D74)</f>
        <v>#REF!</v>
      </c>
      <c r="E75" s="106" t="e">
        <f t="shared" si="57"/>
        <v>#REF!</v>
      </c>
      <c r="F75" s="163" t="str">
        <f t="shared" si="65"/>
        <v>-</v>
      </c>
      <c r="H75" s="106" t="e">
        <f>SUM(H71:H74)</f>
        <v>#REF!</v>
      </c>
      <c r="I75" s="106" t="e">
        <f>SUM(I71:I74)</f>
        <v>#REF!</v>
      </c>
      <c r="J75" s="106" t="e">
        <f t="shared" si="58"/>
        <v>#REF!</v>
      </c>
      <c r="K75" s="163" t="str">
        <f t="shared" si="66"/>
        <v>-</v>
      </c>
      <c r="M75" s="106" t="e">
        <f>SUM(M71:M74)</f>
        <v>#REF!</v>
      </c>
      <c r="N75" s="106" t="e">
        <f>SUM(N71:N74)</f>
        <v>#REF!</v>
      </c>
      <c r="O75" s="106" t="e">
        <f t="shared" si="60"/>
        <v>#REF!</v>
      </c>
      <c r="P75" s="163" t="str">
        <f t="shared" si="61"/>
        <v>-</v>
      </c>
      <c r="R75" s="106" t="e">
        <f>SUM(R71:R74)</f>
        <v>#REF!</v>
      </c>
      <c r="S75" s="106" t="e">
        <f>SUM(S71:S74)</f>
        <v>#REF!</v>
      </c>
      <c r="T75" s="106" t="e">
        <f t="shared" si="62"/>
        <v>#REF!</v>
      </c>
      <c r="U75" s="163" t="str">
        <f t="shared" si="63"/>
        <v>-</v>
      </c>
      <c r="W75" s="106" t="e">
        <f>SUM(W71:W74)</f>
        <v>#REF!</v>
      </c>
      <c r="X75" s="106" t="e">
        <f>SUM(X71:X74)</f>
        <v>#REF!</v>
      </c>
      <c r="Y75" s="106" t="e">
        <f t="shared" si="64"/>
        <v>#REF!</v>
      </c>
      <c r="Z75" s="163" t="str">
        <f t="shared" si="67"/>
        <v>-</v>
      </c>
      <c r="AB75" s="3"/>
      <c r="AC75" s="3"/>
      <c r="AE75" s="3"/>
      <c r="AF75" s="3"/>
      <c r="AH75" s="3"/>
      <c r="AI75" s="3"/>
      <c r="AK75" s="3"/>
      <c r="AL75" s="3"/>
    </row>
    <row r="76" spans="2:38" x14ac:dyDescent="0.3">
      <c r="B76" s="8" t="s">
        <v>58</v>
      </c>
      <c r="C76" s="9" t="e">
        <f>#REF!</f>
        <v>#REF!</v>
      </c>
      <c r="D76" s="9" t="e">
        <f>#REF!</f>
        <v>#REF!</v>
      </c>
      <c r="E76" s="9" t="e">
        <f t="shared" si="57"/>
        <v>#REF!</v>
      </c>
      <c r="F76" s="162" t="str">
        <f t="shared" si="65"/>
        <v>-</v>
      </c>
      <c r="H76" s="9" t="e">
        <f>#REF!-#REF!</f>
        <v>#REF!</v>
      </c>
      <c r="I76" s="9" t="e">
        <f>#REF!-#REF!</f>
        <v>#REF!</v>
      </c>
      <c r="J76" s="9" t="e">
        <f t="shared" si="58"/>
        <v>#REF!</v>
      </c>
      <c r="K76" s="162" t="str">
        <f t="shared" si="66"/>
        <v>-</v>
      </c>
      <c r="M76" s="9" t="e">
        <f>#REF!-#REF!</f>
        <v>#REF!</v>
      </c>
      <c r="N76" s="9" t="e">
        <f>#REF!-#REF!</f>
        <v>#REF!</v>
      </c>
      <c r="O76" s="9" t="e">
        <f t="shared" si="60"/>
        <v>#REF!</v>
      </c>
      <c r="P76" s="162" t="str">
        <f t="shared" si="61"/>
        <v>-</v>
      </c>
      <c r="R76" s="9" t="e">
        <f>#REF!-#REF!</f>
        <v>#REF!</v>
      </c>
      <c r="S76" s="9" t="e">
        <f>#REF!-#REF!</f>
        <v>#REF!</v>
      </c>
      <c r="T76" s="9" t="e">
        <f t="shared" si="62"/>
        <v>#REF!</v>
      </c>
      <c r="U76" s="162" t="str">
        <f t="shared" si="63"/>
        <v>-</v>
      </c>
      <c r="W76" s="9" t="e">
        <f>#REF!</f>
        <v>#REF!</v>
      </c>
      <c r="X76" s="9" t="e">
        <f>#REF!</f>
        <v>#REF!</v>
      </c>
      <c r="Y76" s="9" t="e">
        <f t="shared" si="64"/>
        <v>#REF!</v>
      </c>
      <c r="Z76" s="162" t="str">
        <f t="shared" si="67"/>
        <v>-</v>
      </c>
      <c r="AB76" s="3"/>
      <c r="AC76" s="3"/>
      <c r="AE76" s="3"/>
      <c r="AF76" s="3"/>
      <c r="AH76" s="3"/>
      <c r="AI76" s="3"/>
      <c r="AK76" s="3"/>
      <c r="AL76" s="3"/>
    </row>
    <row r="77" spans="2:38" x14ac:dyDescent="0.3">
      <c r="B77" s="8" t="s">
        <v>33</v>
      </c>
      <c r="C77" s="9" t="e">
        <f>SUM(C78,C80,C82,C83:C84)</f>
        <v>#REF!</v>
      </c>
      <c r="D77" s="9" t="e">
        <f>SUM(D78,D80,D82,D83:D84)</f>
        <v>#REF!</v>
      </c>
      <c r="E77" s="9" t="e">
        <f t="shared" si="57"/>
        <v>#REF!</v>
      </c>
      <c r="F77" s="162" t="str">
        <f t="shared" si="65"/>
        <v>-</v>
      </c>
      <c r="H77" s="9" t="e">
        <f>SUM(H78,H80,H82,H83:H84)</f>
        <v>#REF!</v>
      </c>
      <c r="I77" s="9" t="e">
        <f>SUM(I78,I80,I82,I83:I84)</f>
        <v>#REF!</v>
      </c>
      <c r="J77" s="9" t="e">
        <f t="shared" si="58"/>
        <v>#REF!</v>
      </c>
      <c r="K77" s="162" t="str">
        <f t="shared" ref="K77:K86" si="76">IFERROR(I77/H77-1,"-")</f>
        <v>-</v>
      </c>
      <c r="M77" s="9" t="e">
        <f>SUM(M78,M80,M82,M83:M84)</f>
        <v>#REF!</v>
      </c>
      <c r="N77" s="9" t="e">
        <f>SUM(N78,N80,N82,N83:N84)</f>
        <v>#REF!</v>
      </c>
      <c r="O77" s="9" t="e">
        <f t="shared" si="60"/>
        <v>#REF!</v>
      </c>
      <c r="P77" s="162" t="str">
        <f t="shared" si="61"/>
        <v>-</v>
      </c>
      <c r="R77" s="9" t="e">
        <f>SUM(R78,R80,R82,R83:R84)</f>
        <v>#REF!</v>
      </c>
      <c r="S77" s="9" t="e">
        <f>SUM(S78,S80,S82,S83:S84)</f>
        <v>#REF!</v>
      </c>
      <c r="T77" s="9" t="e">
        <f t="shared" si="62"/>
        <v>#REF!</v>
      </c>
      <c r="U77" s="162" t="str">
        <f t="shared" si="63"/>
        <v>-</v>
      </c>
      <c r="W77" s="9" t="e">
        <f>SUM(W78,W80,W82,W83:W84)</f>
        <v>#REF!</v>
      </c>
      <c r="X77" s="9" t="e">
        <f>SUM(X78,X80,X82,X83:X84)</f>
        <v>#REF!</v>
      </c>
      <c r="Y77" s="9" t="e">
        <f t="shared" si="64"/>
        <v>#REF!</v>
      </c>
      <c r="Z77" s="162" t="str">
        <f t="shared" si="67"/>
        <v>-</v>
      </c>
      <c r="AB77" s="3"/>
      <c r="AC77" s="3"/>
      <c r="AE77" s="3"/>
      <c r="AF77" s="3"/>
      <c r="AH77" s="3"/>
      <c r="AI77" s="3"/>
      <c r="AK77" s="3"/>
      <c r="AL77" s="3"/>
    </row>
    <row r="78" spans="2:38" x14ac:dyDescent="0.3">
      <c r="B78" s="21" t="s">
        <v>265</v>
      </c>
      <c r="C78" s="9" t="e">
        <f>#REF!</f>
        <v>#REF!</v>
      </c>
      <c r="D78" s="9" t="e">
        <f>#REF!</f>
        <v>#REF!</v>
      </c>
      <c r="E78" s="9" t="e">
        <f t="shared" ref="E78:E85" si="77">D78-C78</f>
        <v>#REF!</v>
      </c>
      <c r="F78" s="162" t="str">
        <f t="shared" ref="F78:F85" si="78">IFERROR(D78/C78-1,"-")</f>
        <v>-</v>
      </c>
      <c r="H78" s="9" t="e">
        <f>#REF!-#REF!</f>
        <v>#REF!</v>
      </c>
      <c r="I78" s="9" t="e">
        <f>#REF!-#REF!</f>
        <v>#REF!</v>
      </c>
      <c r="J78" s="9" t="e">
        <f t="shared" ref="J78:J86" si="79">I78-H78</f>
        <v>#REF!</v>
      </c>
      <c r="K78" s="162" t="str">
        <f t="shared" si="76"/>
        <v>-</v>
      </c>
      <c r="M78" s="9" t="e">
        <f>#REF!-#REF!</f>
        <v>#REF!</v>
      </c>
      <c r="N78" s="9" t="e">
        <f>#REF!-#REF!</f>
        <v>#REF!</v>
      </c>
      <c r="O78" s="9" t="e">
        <f t="shared" ref="O78" si="80">N78-M78</f>
        <v>#REF!</v>
      </c>
      <c r="P78" s="162" t="str">
        <f t="shared" ref="P78" si="81">IFERROR(N78/M78-1,"-")</f>
        <v>-</v>
      </c>
      <c r="R78" s="9" t="e">
        <f>#REF!-#REF!</f>
        <v>#REF!</v>
      </c>
      <c r="S78" s="9" t="e">
        <f>#REF!-#REF!</f>
        <v>#REF!</v>
      </c>
      <c r="T78" s="9" t="e">
        <f t="shared" ref="T78" si="82">S78-R78</f>
        <v>#REF!</v>
      </c>
      <c r="U78" s="162" t="str">
        <f t="shared" ref="U78" si="83">IFERROR(S78/R78-1,"-")</f>
        <v>-</v>
      </c>
      <c r="W78" s="9" t="e">
        <f>#REF!</f>
        <v>#REF!</v>
      </c>
      <c r="X78" s="9" t="e">
        <f>#REF!</f>
        <v>#REF!</v>
      </c>
      <c r="Y78" s="9" t="e">
        <f t="shared" ref="Y78" si="84">X78-W78</f>
        <v>#REF!</v>
      </c>
      <c r="Z78" s="162" t="str">
        <f t="shared" ref="Z78" si="85">IFERROR(X78/W78-1,"-")</f>
        <v>-</v>
      </c>
      <c r="AB78" s="3"/>
      <c r="AC78" s="3"/>
      <c r="AE78" s="3"/>
      <c r="AF78" s="3"/>
      <c r="AH78" s="3"/>
      <c r="AI78" s="3"/>
      <c r="AK78" s="3"/>
      <c r="AL78" s="3"/>
    </row>
    <row r="79" spans="2:38" x14ac:dyDescent="0.3">
      <c r="B79" s="21" t="s">
        <v>266</v>
      </c>
      <c r="C79" s="12" t="e">
        <f>#REF!</f>
        <v>#REF!</v>
      </c>
      <c r="D79" s="12" t="e">
        <f>#REF!</f>
        <v>#REF!</v>
      </c>
      <c r="E79" s="12" t="e">
        <f t="shared" si="77"/>
        <v>#REF!</v>
      </c>
      <c r="F79" s="162" t="str">
        <f t="shared" si="78"/>
        <v>-</v>
      </c>
      <c r="H79" s="12" t="e">
        <f>#REF!-#REF!</f>
        <v>#REF!</v>
      </c>
      <c r="I79" s="12" t="e">
        <f>#REF!-#REF!</f>
        <v>#REF!</v>
      </c>
      <c r="J79" s="12" t="e">
        <f t="shared" si="79"/>
        <v>#REF!</v>
      </c>
      <c r="K79" s="162" t="str">
        <f t="shared" si="76"/>
        <v>-</v>
      </c>
      <c r="M79" s="52"/>
      <c r="N79" s="52"/>
      <c r="O79" s="52"/>
      <c r="P79" s="162" t="str">
        <f t="shared" si="61"/>
        <v>-</v>
      </c>
      <c r="R79" s="52"/>
      <c r="S79" s="52"/>
      <c r="T79" s="52"/>
      <c r="U79" s="162" t="str">
        <f t="shared" si="63"/>
        <v>-</v>
      </c>
      <c r="W79" s="12" t="e">
        <f>#REF!</f>
        <v>#REF!</v>
      </c>
      <c r="X79" s="12" t="e">
        <f>#REF!</f>
        <v>#REF!</v>
      </c>
      <c r="Y79" s="12" t="e">
        <f t="shared" si="64"/>
        <v>#REF!</v>
      </c>
      <c r="Z79" s="162" t="str">
        <f t="shared" si="67"/>
        <v>-</v>
      </c>
      <c r="AB79" s="3"/>
      <c r="AC79" s="3"/>
      <c r="AE79" s="3"/>
      <c r="AF79" s="3"/>
      <c r="AH79" s="3"/>
      <c r="AI79" s="3"/>
      <c r="AK79" s="3"/>
      <c r="AL79" s="3"/>
    </row>
    <row r="80" spans="2:38" x14ac:dyDescent="0.3">
      <c r="B80" s="21" t="s">
        <v>270</v>
      </c>
      <c r="C80" s="9" t="e">
        <f>#REF!</f>
        <v>#REF!</v>
      </c>
      <c r="D80" s="9" t="e">
        <f>#REF!</f>
        <v>#REF!</v>
      </c>
      <c r="E80" s="9" t="e">
        <f t="shared" si="77"/>
        <v>#REF!</v>
      </c>
      <c r="F80" s="162" t="str">
        <f t="shared" si="78"/>
        <v>-</v>
      </c>
      <c r="H80" s="9" t="e">
        <f>#REF!-#REF!</f>
        <v>#REF!</v>
      </c>
      <c r="I80" s="9" t="e">
        <f>#REF!-#REF!</f>
        <v>#REF!</v>
      </c>
      <c r="J80" s="9" t="e">
        <f t="shared" ref="J80" si="86">I80-H80</f>
        <v>#REF!</v>
      </c>
      <c r="K80" s="162" t="str">
        <f t="shared" ref="K80" si="87">IFERROR(I80/H80-1,"-")</f>
        <v>-</v>
      </c>
      <c r="M80" s="9" t="e">
        <f>#REF!-#REF!</f>
        <v>#REF!</v>
      </c>
      <c r="N80" s="9" t="e">
        <f>#REF!-#REF!</f>
        <v>#REF!</v>
      </c>
      <c r="O80" s="9" t="e">
        <f t="shared" ref="O80" si="88">N80-M80</f>
        <v>#REF!</v>
      </c>
      <c r="P80" s="162" t="str">
        <f t="shared" si="61"/>
        <v>-</v>
      </c>
      <c r="R80" s="9" t="e">
        <f>#REF!-#REF!</f>
        <v>#REF!</v>
      </c>
      <c r="S80" s="9" t="e">
        <f>#REF!-#REF!</f>
        <v>#REF!</v>
      </c>
      <c r="T80" s="9" t="e">
        <f t="shared" ref="T80" si="89">S80-R80</f>
        <v>#REF!</v>
      </c>
      <c r="U80" s="162" t="str">
        <f t="shared" si="63"/>
        <v>-</v>
      </c>
      <c r="W80" s="9" t="e">
        <f>#REF!</f>
        <v>#REF!</v>
      </c>
      <c r="X80" s="9" t="e">
        <f>#REF!</f>
        <v>#REF!</v>
      </c>
      <c r="Y80" s="9" t="e">
        <f t="shared" si="64"/>
        <v>#REF!</v>
      </c>
      <c r="Z80" s="162" t="str">
        <f t="shared" si="67"/>
        <v>-</v>
      </c>
      <c r="AB80" s="3"/>
      <c r="AC80" s="3"/>
      <c r="AE80" s="3"/>
      <c r="AF80" s="3"/>
      <c r="AH80" s="3"/>
      <c r="AI80" s="3"/>
      <c r="AK80" s="3"/>
      <c r="AL80" s="3"/>
    </row>
    <row r="81" spans="2:38" x14ac:dyDescent="0.3">
      <c r="B81" s="21" t="s">
        <v>268</v>
      </c>
      <c r="C81" s="164" t="e">
        <f>#REF!</f>
        <v>#REF!</v>
      </c>
      <c r="D81" s="12" t="e">
        <f>#REF!</f>
        <v>#REF!</v>
      </c>
      <c r="E81" s="12" t="e">
        <f t="shared" si="77"/>
        <v>#REF!</v>
      </c>
      <c r="F81" s="162" t="str">
        <f t="shared" si="78"/>
        <v>-</v>
      </c>
      <c r="H81" s="164" t="e">
        <f>#REF!-#REF!</f>
        <v>#REF!</v>
      </c>
      <c r="I81" s="12" t="e">
        <f>#REF!-#REF!</f>
        <v>#REF!</v>
      </c>
      <c r="J81" s="12" t="e">
        <f t="shared" si="79"/>
        <v>#REF!</v>
      </c>
      <c r="K81" s="162" t="str">
        <f t="shared" si="76"/>
        <v>-</v>
      </c>
      <c r="M81" s="9" t="e">
        <f>#REF!-#REF!</f>
        <v>#REF!</v>
      </c>
      <c r="N81" s="9" t="e">
        <f>#REF!-#REF!</f>
        <v>#REF!</v>
      </c>
      <c r="O81" s="9" t="e">
        <f t="shared" ref="O81:O94" si="90">N81-M81</f>
        <v>#REF!</v>
      </c>
      <c r="P81" s="162" t="str">
        <f t="shared" si="61"/>
        <v>-</v>
      </c>
      <c r="R81" s="9" t="e">
        <f>#REF!-#REF!</f>
        <v>#REF!</v>
      </c>
      <c r="S81" s="9" t="e">
        <f>#REF!-#REF!</f>
        <v>#REF!</v>
      </c>
      <c r="T81" s="9" t="e">
        <f t="shared" ref="T81:T94" si="91">S81-R81</f>
        <v>#REF!</v>
      </c>
      <c r="U81" s="162" t="str">
        <f t="shared" si="63"/>
        <v>-</v>
      </c>
      <c r="W81" s="9" t="e">
        <f>#REF!</f>
        <v>#REF!</v>
      </c>
      <c r="X81" s="9" t="e">
        <f>#REF!</f>
        <v>#REF!</v>
      </c>
      <c r="Y81" s="9" t="e">
        <f t="shared" si="64"/>
        <v>#REF!</v>
      </c>
      <c r="Z81" s="162" t="str">
        <f t="shared" si="67"/>
        <v>-</v>
      </c>
      <c r="AB81" s="3"/>
      <c r="AC81" s="3"/>
      <c r="AE81" s="3"/>
      <c r="AF81" s="3"/>
      <c r="AH81" s="3"/>
      <c r="AI81" s="3"/>
      <c r="AK81" s="3"/>
      <c r="AL81" s="3"/>
    </row>
    <row r="82" spans="2:38" x14ac:dyDescent="0.3">
      <c r="B82" s="21" t="s">
        <v>96</v>
      </c>
      <c r="C82" s="9" t="e">
        <f>#REF!</f>
        <v>#REF!</v>
      </c>
      <c r="D82" s="9" t="e">
        <f>#REF!</f>
        <v>#REF!</v>
      </c>
      <c r="E82" s="9" t="e">
        <f t="shared" si="77"/>
        <v>#REF!</v>
      </c>
      <c r="F82" s="162" t="str">
        <f t="shared" si="78"/>
        <v>-</v>
      </c>
      <c r="H82" s="9" t="e">
        <f>#REF!-#REF!</f>
        <v>#REF!</v>
      </c>
      <c r="I82" s="9" t="e">
        <f>#REF!-#REF!</f>
        <v>#REF!</v>
      </c>
      <c r="J82" s="9" t="e">
        <f t="shared" si="79"/>
        <v>#REF!</v>
      </c>
      <c r="K82" s="162" t="str">
        <f t="shared" si="76"/>
        <v>-</v>
      </c>
      <c r="M82" s="9" t="e">
        <f>#REF!-#REF!</f>
        <v>#REF!</v>
      </c>
      <c r="N82" s="9" t="e">
        <f>#REF!-#REF!</f>
        <v>#REF!</v>
      </c>
      <c r="O82" s="9" t="e">
        <f t="shared" si="90"/>
        <v>#REF!</v>
      </c>
      <c r="P82" s="162" t="str">
        <f t="shared" ref="P82" si="92">IFERROR(N82/M82-1,"-")</f>
        <v>-</v>
      </c>
      <c r="R82" s="9" t="e">
        <f>#REF!-#REF!</f>
        <v>#REF!</v>
      </c>
      <c r="S82" s="9" t="e">
        <f>#REF!-#REF!</f>
        <v>#REF!</v>
      </c>
      <c r="T82" s="9" t="e">
        <f t="shared" si="91"/>
        <v>#REF!</v>
      </c>
      <c r="U82" s="162" t="str">
        <f t="shared" ref="U82" si="93">IFERROR(S82/R82-1,"-")</f>
        <v>-</v>
      </c>
      <c r="W82" s="9" t="e">
        <f>#REF!</f>
        <v>#REF!</v>
      </c>
      <c r="X82" s="9" t="e">
        <f>#REF!</f>
        <v>#REF!</v>
      </c>
      <c r="Y82" s="9" t="e">
        <f t="shared" ref="Y82" si="94">X82-W82</f>
        <v>#REF!</v>
      </c>
      <c r="Z82" s="162" t="str">
        <f t="shared" ref="Z82" si="95">IFERROR(X82/W82-1,"-")</f>
        <v>-</v>
      </c>
      <c r="AB82" s="3"/>
      <c r="AC82" s="3"/>
      <c r="AE82" s="3"/>
      <c r="AF82" s="3"/>
      <c r="AH82" s="3"/>
      <c r="AI82" s="3"/>
      <c r="AK82" s="3"/>
      <c r="AL82" s="3"/>
    </row>
    <row r="83" spans="2:38" x14ac:dyDescent="0.3">
      <c r="B83" s="21" t="s">
        <v>271</v>
      </c>
      <c r="C83" s="9" t="e">
        <f>#REF!</f>
        <v>#REF!</v>
      </c>
      <c r="D83" s="9" t="e">
        <f>#REF!</f>
        <v>#REF!</v>
      </c>
      <c r="E83" s="9" t="e">
        <f t="shared" si="77"/>
        <v>#REF!</v>
      </c>
      <c r="F83" s="162" t="str">
        <f t="shared" si="78"/>
        <v>-</v>
      </c>
      <c r="H83" s="9" t="e">
        <f>#REF!-#REF!</f>
        <v>#REF!</v>
      </c>
      <c r="I83" s="9" t="e">
        <f>#REF!-#REF!</f>
        <v>#REF!</v>
      </c>
      <c r="J83" s="9" t="e">
        <f t="shared" ref="J83" si="96">I83-H83</f>
        <v>#REF!</v>
      </c>
      <c r="K83" s="162" t="str">
        <f t="shared" ref="K83" si="97">IFERROR(I83/H83-1,"-")</f>
        <v>-</v>
      </c>
      <c r="M83" s="9" t="e">
        <f>#REF!-#REF!</f>
        <v>#REF!</v>
      </c>
      <c r="N83" s="9" t="e">
        <f>#REF!-#REF!</f>
        <v>#REF!</v>
      </c>
      <c r="O83" s="9" t="e">
        <f t="shared" ref="O83" si="98">N83-M83</f>
        <v>#REF!</v>
      </c>
      <c r="P83" s="162" t="str">
        <f t="shared" ref="P83" si="99">IFERROR(N83/M83-1,"-")</f>
        <v>-</v>
      </c>
      <c r="R83" s="9" t="e">
        <f>#REF!-#REF!</f>
        <v>#REF!</v>
      </c>
      <c r="S83" s="9" t="e">
        <f>#REF!-#REF!</f>
        <v>#REF!</v>
      </c>
      <c r="T83" s="9" t="e">
        <f t="shared" ref="T83" si="100">S83-R83</f>
        <v>#REF!</v>
      </c>
      <c r="U83" s="162" t="str">
        <f t="shared" ref="U83" si="101">IFERROR(S83/R83-1,"-")</f>
        <v>-</v>
      </c>
      <c r="W83" s="9" t="e">
        <f>#REF!</f>
        <v>#REF!</v>
      </c>
      <c r="X83" s="9" t="e">
        <f>#REF!</f>
        <v>#REF!</v>
      </c>
      <c r="Y83" s="9" t="e">
        <f t="shared" ref="Y83" si="102">X83-W83</f>
        <v>#REF!</v>
      </c>
      <c r="Z83" s="162" t="str">
        <f t="shared" ref="Z83" si="103">IFERROR(X83/W83-1,"-")</f>
        <v>-</v>
      </c>
      <c r="AB83" s="3"/>
      <c r="AC83" s="3"/>
      <c r="AE83" s="3"/>
      <c r="AF83" s="3"/>
      <c r="AH83" s="3"/>
      <c r="AI83" s="3"/>
      <c r="AK83" s="3"/>
      <c r="AL83" s="3"/>
    </row>
    <row r="84" spans="2:38" x14ac:dyDescent="0.3">
      <c r="B84" s="21" t="s">
        <v>14</v>
      </c>
      <c r="C84" s="9" t="e">
        <f>#REF!</f>
        <v>#REF!</v>
      </c>
      <c r="D84" s="9" t="e">
        <f>#REF!</f>
        <v>#REF!</v>
      </c>
      <c r="E84" s="9" t="e">
        <f t="shared" si="77"/>
        <v>#REF!</v>
      </c>
      <c r="F84" s="162" t="str">
        <f t="shared" si="78"/>
        <v>-</v>
      </c>
      <c r="H84" s="9" t="e">
        <f>#REF!-#REF!</f>
        <v>#REF!</v>
      </c>
      <c r="I84" s="9" t="e">
        <f>#REF!-#REF!</f>
        <v>#REF!</v>
      </c>
      <c r="J84" s="9" t="e">
        <f t="shared" ref="J84" si="104">I84-H84</f>
        <v>#REF!</v>
      </c>
      <c r="K84" s="162" t="str">
        <f t="shared" ref="K84" si="105">IFERROR(I84/H84-1,"-")</f>
        <v>-</v>
      </c>
      <c r="M84" s="9" t="e">
        <f>#REF!-#REF!</f>
        <v>#REF!</v>
      </c>
      <c r="N84" s="9" t="e">
        <f>#REF!-#REF!</f>
        <v>#REF!</v>
      </c>
      <c r="O84" s="9" t="e">
        <f t="shared" ref="O84" si="106">N84-M84</f>
        <v>#REF!</v>
      </c>
      <c r="P84" s="162" t="str">
        <f t="shared" ref="P84" si="107">IFERROR(N84/M84-1,"-")</f>
        <v>-</v>
      </c>
      <c r="R84" s="9" t="e">
        <f>#REF!-#REF!</f>
        <v>#REF!</v>
      </c>
      <c r="S84" s="9" t="e">
        <f>#REF!-#REF!</f>
        <v>#REF!</v>
      </c>
      <c r="T84" s="9" t="e">
        <f t="shared" ref="T84" si="108">S84-R84</f>
        <v>#REF!</v>
      </c>
      <c r="U84" s="162" t="str">
        <f t="shared" ref="U84" si="109">IFERROR(S84/R84-1,"-")</f>
        <v>-</v>
      </c>
      <c r="W84" s="9" t="e">
        <f>#REF!</f>
        <v>#REF!</v>
      </c>
      <c r="X84" s="9" t="e">
        <f>#REF!</f>
        <v>#REF!</v>
      </c>
      <c r="Y84" s="9" t="e">
        <f t="shared" ref="Y84" si="110">X84-W84</f>
        <v>#REF!</v>
      </c>
      <c r="Z84" s="162" t="str">
        <f t="shared" ref="Z84" si="111">IFERROR(X84/W84-1,"-")</f>
        <v>-</v>
      </c>
      <c r="AB84" s="3"/>
      <c r="AC84" s="3"/>
      <c r="AE84" s="3"/>
      <c r="AF84" s="3"/>
      <c r="AH84" s="3"/>
      <c r="AI84" s="3"/>
      <c r="AK84" s="3"/>
      <c r="AL84" s="3"/>
    </row>
    <row r="85" spans="2:38" x14ac:dyDescent="0.3">
      <c r="B85" s="8" t="s">
        <v>34</v>
      </c>
      <c r="C85" s="9" t="e">
        <f>#REF!</f>
        <v>#REF!</v>
      </c>
      <c r="D85" s="9" t="e">
        <f>#REF!</f>
        <v>#REF!</v>
      </c>
      <c r="E85" s="9" t="e">
        <f t="shared" si="77"/>
        <v>#REF!</v>
      </c>
      <c r="F85" s="162" t="str">
        <f t="shared" si="78"/>
        <v>-</v>
      </c>
      <c r="H85" s="9" t="e">
        <f>#REF!-#REF!</f>
        <v>#REF!</v>
      </c>
      <c r="I85" s="9" t="e">
        <f>#REF!-#REF!</f>
        <v>#REF!</v>
      </c>
      <c r="J85" s="9" t="e">
        <f t="shared" ref="J85" si="112">I85-H85</f>
        <v>#REF!</v>
      </c>
      <c r="K85" s="162" t="str">
        <f t="shared" ref="K85" si="113">IFERROR(I85/H85-1,"-")</f>
        <v>-</v>
      </c>
      <c r="M85" s="9" t="e">
        <f>#REF!-#REF!</f>
        <v>#REF!</v>
      </c>
      <c r="N85" s="9" t="e">
        <f>#REF!-#REF!</f>
        <v>#REF!</v>
      </c>
      <c r="O85" s="9" t="e">
        <f t="shared" ref="O85" si="114">N85-M85</f>
        <v>#REF!</v>
      </c>
      <c r="P85" s="162" t="str">
        <f t="shared" ref="P85" si="115">IFERROR(N85/M85-1,"-")</f>
        <v>-</v>
      </c>
      <c r="R85" s="9" t="e">
        <f>#REF!-#REF!</f>
        <v>#REF!</v>
      </c>
      <c r="S85" s="9" t="e">
        <f>#REF!-#REF!</f>
        <v>#REF!</v>
      </c>
      <c r="T85" s="9" t="e">
        <f t="shared" ref="T85" si="116">S85-R85</f>
        <v>#REF!</v>
      </c>
      <c r="U85" s="162" t="str">
        <f t="shared" ref="U85" si="117">IFERROR(S85/R85-1,"-")</f>
        <v>-</v>
      </c>
      <c r="W85" s="9" t="e">
        <f>#REF!</f>
        <v>#REF!</v>
      </c>
      <c r="X85" s="9" t="e">
        <f>#REF!</f>
        <v>#REF!</v>
      </c>
      <c r="Y85" s="9" t="e">
        <f t="shared" ref="Y85" si="118">X85-W85</f>
        <v>#REF!</v>
      </c>
      <c r="Z85" s="162" t="str">
        <f t="shared" ref="Z85" si="119">IFERROR(X85/W85-1,"-")</f>
        <v>-</v>
      </c>
      <c r="AB85" s="3"/>
      <c r="AC85" s="3"/>
      <c r="AE85" s="3"/>
      <c r="AF85" s="3"/>
      <c r="AH85" s="3"/>
      <c r="AI85" s="3"/>
      <c r="AK85" s="3"/>
      <c r="AL85" s="3"/>
    </row>
    <row r="86" spans="2:38" x14ac:dyDescent="0.3">
      <c r="B86" s="110" t="s">
        <v>42</v>
      </c>
      <c r="C86" s="106" t="e">
        <f>SUM(C69,C76:C77,C85)</f>
        <v>#REF!</v>
      </c>
      <c r="D86" s="106" t="e">
        <f>SUM(D69,D76:D77,D85)</f>
        <v>#REF!</v>
      </c>
      <c r="E86" s="106" t="e">
        <f t="shared" si="57"/>
        <v>#REF!</v>
      </c>
      <c r="F86" s="163" t="str">
        <f t="shared" si="65"/>
        <v>-</v>
      </c>
      <c r="H86" s="106" t="e">
        <f t="shared" ref="H86:I86" si="120">SUM(H69,H76:H77,H85)</f>
        <v>#REF!</v>
      </c>
      <c r="I86" s="106" t="e">
        <f t="shared" si="120"/>
        <v>#REF!</v>
      </c>
      <c r="J86" s="106" t="e">
        <f t="shared" si="79"/>
        <v>#REF!</v>
      </c>
      <c r="K86" s="163" t="str">
        <f t="shared" si="76"/>
        <v>-</v>
      </c>
      <c r="M86" s="106" t="e">
        <f t="shared" ref="M86" si="121">SUM(M69,M76:M77,M85)</f>
        <v>#REF!</v>
      </c>
      <c r="N86" s="106" t="e">
        <f t="shared" ref="N86" si="122">SUM(N69,N76:N77,N85)</f>
        <v>#REF!</v>
      </c>
      <c r="O86" s="106" t="e">
        <f t="shared" si="90"/>
        <v>#REF!</v>
      </c>
      <c r="P86" s="163" t="str">
        <f t="shared" si="61"/>
        <v>-</v>
      </c>
      <c r="R86" s="106" t="e">
        <f t="shared" ref="R86" si="123">SUM(R69,R76:R77,R85)</f>
        <v>#REF!</v>
      </c>
      <c r="S86" s="106" t="e">
        <f t="shared" ref="S86" si="124">SUM(S69,S76:S77,S85)</f>
        <v>#REF!</v>
      </c>
      <c r="T86" s="106" t="e">
        <f t="shared" si="91"/>
        <v>#REF!</v>
      </c>
      <c r="U86" s="163" t="str">
        <f t="shared" si="63"/>
        <v>-</v>
      </c>
      <c r="W86" s="106" t="e">
        <f t="shared" ref="W86" si="125">SUM(W69,W76:W77,W85)</f>
        <v>#REF!</v>
      </c>
      <c r="X86" s="106" t="e">
        <f t="shared" ref="X86" si="126">SUM(X69,X76:X77,X85)</f>
        <v>#REF!</v>
      </c>
      <c r="Y86" s="106" t="e">
        <f t="shared" si="64"/>
        <v>#REF!</v>
      </c>
      <c r="Z86" s="163" t="str">
        <f t="shared" si="67"/>
        <v>-</v>
      </c>
      <c r="AB86" s="3"/>
      <c r="AC86" s="3"/>
      <c r="AE86" s="3"/>
      <c r="AF86" s="3"/>
      <c r="AH86" s="3"/>
      <c r="AI86" s="3"/>
      <c r="AK86" s="3"/>
      <c r="AL86" s="3"/>
    </row>
    <row r="87" spans="2:38" x14ac:dyDescent="0.3">
      <c r="B87" s="2" t="s">
        <v>155</v>
      </c>
      <c r="C87" s="9" t="e">
        <f>#REF!</f>
        <v>#REF!</v>
      </c>
      <c r="D87" s="9" t="e">
        <f>#REF!</f>
        <v>#REF!</v>
      </c>
      <c r="E87" s="9" t="e">
        <f t="shared" si="57"/>
        <v>#REF!</v>
      </c>
      <c r="F87" s="162"/>
      <c r="H87" s="9" t="e">
        <f>#REF!-#REF!</f>
        <v>#REF!</v>
      </c>
      <c r="I87" s="9" t="e">
        <f>#REF!-#REF!</f>
        <v>#REF!</v>
      </c>
      <c r="J87" s="9" t="e">
        <f t="shared" si="58"/>
        <v>#REF!</v>
      </c>
      <c r="K87" s="162" t="str">
        <f t="shared" si="66"/>
        <v>-</v>
      </c>
      <c r="M87" s="9" t="e">
        <f>#REF!-#REF!</f>
        <v>#REF!</v>
      </c>
      <c r="N87" s="9" t="e">
        <f>#REF!-#REF!</f>
        <v>#REF!</v>
      </c>
      <c r="O87" s="9" t="e">
        <f t="shared" si="90"/>
        <v>#REF!</v>
      </c>
      <c r="P87" s="162" t="str">
        <f t="shared" si="61"/>
        <v>-</v>
      </c>
      <c r="R87" s="9" t="e">
        <f>#REF!-#REF!</f>
        <v>#REF!</v>
      </c>
      <c r="S87" s="9" t="e">
        <f>#REF!-#REF!</f>
        <v>#REF!</v>
      </c>
      <c r="T87" s="9" t="e">
        <f t="shared" si="91"/>
        <v>#REF!</v>
      </c>
      <c r="U87" s="162" t="str">
        <f t="shared" si="63"/>
        <v>-</v>
      </c>
      <c r="W87" s="9" t="e">
        <f>#REF!</f>
        <v>#REF!</v>
      </c>
      <c r="X87" s="9" t="e">
        <f>#REF!</f>
        <v>#REF!</v>
      </c>
      <c r="Y87" s="9" t="e">
        <f t="shared" si="64"/>
        <v>#REF!</v>
      </c>
      <c r="Z87" s="162"/>
      <c r="AB87" s="3"/>
      <c r="AC87" s="3"/>
      <c r="AE87" s="3"/>
      <c r="AF87" s="3"/>
      <c r="AH87" s="3"/>
      <c r="AI87" s="3"/>
      <c r="AK87" s="3"/>
      <c r="AL87" s="3"/>
    </row>
    <row r="88" spans="2:38" x14ac:dyDescent="0.3">
      <c r="B88" s="2" t="s">
        <v>252</v>
      </c>
      <c r="C88" s="9" t="e">
        <f>#REF!</f>
        <v>#REF!</v>
      </c>
      <c r="D88" s="9" t="e">
        <f>#REF!</f>
        <v>#REF!</v>
      </c>
      <c r="E88" s="9" t="e">
        <f t="shared" si="57"/>
        <v>#REF!</v>
      </c>
      <c r="F88" s="162"/>
      <c r="H88" s="4" t="e">
        <f>#REF!-#REF!</f>
        <v>#REF!</v>
      </c>
      <c r="I88" s="4" t="e">
        <f>#REF!-#REF!</f>
        <v>#REF!</v>
      </c>
      <c r="J88" s="9" t="e">
        <f t="shared" si="58"/>
        <v>#REF!</v>
      </c>
      <c r="K88" s="162" t="str">
        <f t="shared" si="66"/>
        <v>-</v>
      </c>
      <c r="M88" s="9" t="e">
        <f>#REF!-#REF!</f>
        <v>#REF!</v>
      </c>
      <c r="N88" s="9" t="e">
        <f>#REF!-#REF!</f>
        <v>#REF!</v>
      </c>
      <c r="O88" s="9" t="e">
        <f t="shared" si="90"/>
        <v>#REF!</v>
      </c>
      <c r="P88" s="162" t="str">
        <f t="shared" si="61"/>
        <v>-</v>
      </c>
      <c r="R88" s="9" t="e">
        <f>#REF!-#REF!</f>
        <v>#REF!</v>
      </c>
      <c r="S88" s="9" t="e">
        <f>#REF!-#REF!</f>
        <v>#REF!</v>
      </c>
      <c r="T88" s="9" t="e">
        <f t="shared" si="91"/>
        <v>#REF!</v>
      </c>
      <c r="U88" s="162" t="str">
        <f t="shared" si="63"/>
        <v>-</v>
      </c>
      <c r="W88" s="9" t="e">
        <f>#REF!</f>
        <v>#REF!</v>
      </c>
      <c r="X88" s="9" t="e">
        <f>#REF!</f>
        <v>#REF!</v>
      </c>
      <c r="Y88" s="9" t="e">
        <f t="shared" si="64"/>
        <v>#REF!</v>
      </c>
      <c r="Z88" s="162"/>
      <c r="AB88" s="3"/>
      <c r="AC88" s="3"/>
      <c r="AE88" s="3"/>
      <c r="AF88" s="3"/>
      <c r="AH88" s="3"/>
      <c r="AI88" s="3"/>
      <c r="AK88" s="3"/>
      <c r="AL88" s="3"/>
    </row>
    <row r="89" spans="2:38" x14ac:dyDescent="0.3">
      <c r="B89" s="2" t="s">
        <v>246</v>
      </c>
      <c r="C89" s="9" t="e">
        <f>#REF!</f>
        <v>#REF!</v>
      </c>
      <c r="D89" s="9" t="e">
        <f>#REF!</f>
        <v>#REF!</v>
      </c>
      <c r="E89" s="9" t="e">
        <f t="shared" si="57"/>
        <v>#REF!</v>
      </c>
      <c r="F89" s="162"/>
      <c r="H89" s="9" t="e">
        <f>#REF!-#REF!</f>
        <v>#REF!</v>
      </c>
      <c r="I89" s="9" t="e">
        <f>#REF!-#REF!</f>
        <v>#REF!</v>
      </c>
      <c r="J89" s="9" t="e">
        <f t="shared" si="58"/>
        <v>#REF!</v>
      </c>
      <c r="K89" s="162" t="str">
        <f t="shared" si="66"/>
        <v>-</v>
      </c>
      <c r="M89" s="9" t="e">
        <f>#REF!-#REF!</f>
        <v>#REF!</v>
      </c>
      <c r="N89" s="9" t="e">
        <f>#REF!-#REF!</f>
        <v>#REF!</v>
      </c>
      <c r="O89" s="9" t="e">
        <f t="shared" si="90"/>
        <v>#REF!</v>
      </c>
      <c r="P89" s="162" t="str">
        <f t="shared" si="61"/>
        <v>-</v>
      </c>
      <c r="R89" s="9" t="e">
        <f>#REF!-#REF!</f>
        <v>#REF!</v>
      </c>
      <c r="S89" s="9" t="e">
        <f>#REF!-#REF!</f>
        <v>#REF!</v>
      </c>
      <c r="T89" s="9" t="e">
        <f t="shared" si="91"/>
        <v>#REF!</v>
      </c>
      <c r="U89" s="162" t="str">
        <f t="shared" si="63"/>
        <v>-</v>
      </c>
      <c r="W89" s="9" t="e">
        <f>#REF!</f>
        <v>#REF!</v>
      </c>
      <c r="X89" s="9" t="e">
        <f>#REF!</f>
        <v>#REF!</v>
      </c>
      <c r="Y89" s="9" t="e">
        <f t="shared" si="64"/>
        <v>#REF!</v>
      </c>
      <c r="Z89" s="162"/>
      <c r="AB89" s="3"/>
      <c r="AC89" s="3"/>
      <c r="AE89" s="3"/>
      <c r="AF89" s="3"/>
      <c r="AH89" s="3"/>
      <c r="AI89" s="3"/>
      <c r="AK89" s="3"/>
      <c r="AL89" s="3"/>
    </row>
    <row r="90" spans="2:38" x14ac:dyDescent="0.3">
      <c r="B90" s="2" t="s">
        <v>258</v>
      </c>
      <c r="C90" s="9" t="e">
        <f>#REF!</f>
        <v>#REF!</v>
      </c>
      <c r="D90" s="9" t="e">
        <f>#REF!</f>
        <v>#REF!</v>
      </c>
      <c r="E90" s="9" t="e">
        <f t="shared" si="57"/>
        <v>#REF!</v>
      </c>
      <c r="F90" s="162"/>
      <c r="H90" s="9" t="e">
        <f>#REF!-#REF!</f>
        <v>#REF!</v>
      </c>
      <c r="I90" s="9" t="e">
        <f>#REF!-#REF!</f>
        <v>#REF!</v>
      </c>
      <c r="J90" s="9" t="e">
        <f t="shared" si="58"/>
        <v>#REF!</v>
      </c>
      <c r="K90" s="162" t="str">
        <f t="shared" si="66"/>
        <v>-</v>
      </c>
      <c r="M90" s="9" t="e">
        <f>#REF!-#REF!</f>
        <v>#REF!</v>
      </c>
      <c r="N90" s="9" t="e">
        <f>#REF!-#REF!</f>
        <v>#REF!</v>
      </c>
      <c r="O90" s="9" t="e">
        <f t="shared" si="90"/>
        <v>#REF!</v>
      </c>
      <c r="P90" s="162" t="str">
        <f t="shared" si="61"/>
        <v>-</v>
      </c>
      <c r="R90" s="9" t="e">
        <f>#REF!-#REF!</f>
        <v>#REF!</v>
      </c>
      <c r="S90" s="9" t="e">
        <f>#REF!-#REF!</f>
        <v>#REF!</v>
      </c>
      <c r="T90" s="9" t="e">
        <f t="shared" si="91"/>
        <v>#REF!</v>
      </c>
      <c r="U90" s="162" t="str">
        <f t="shared" si="63"/>
        <v>-</v>
      </c>
      <c r="W90" s="9" t="e">
        <f>#REF!</f>
        <v>#REF!</v>
      </c>
      <c r="X90" s="9" t="e">
        <f>#REF!</f>
        <v>#REF!</v>
      </c>
      <c r="Y90" s="9" t="e">
        <f t="shared" si="64"/>
        <v>#REF!</v>
      </c>
      <c r="Z90" s="162"/>
      <c r="AB90" s="3"/>
      <c r="AC90" s="3"/>
      <c r="AE90" s="3"/>
      <c r="AF90" s="3"/>
      <c r="AH90" s="3"/>
      <c r="AI90" s="3"/>
      <c r="AK90" s="3"/>
      <c r="AL90" s="3"/>
    </row>
    <row r="91" spans="2:38" x14ac:dyDescent="0.3">
      <c r="B91" s="110" t="s">
        <v>57</v>
      </c>
      <c r="C91" s="106" t="e">
        <f>SUM(C86:C89)</f>
        <v>#REF!</v>
      </c>
      <c r="D91" s="106" t="e">
        <f>SUM(D86:D89)</f>
        <v>#REF!</v>
      </c>
      <c r="E91" s="106" t="e">
        <f t="shared" si="57"/>
        <v>#REF!</v>
      </c>
      <c r="F91" s="163" t="str">
        <f t="shared" si="65"/>
        <v>-</v>
      </c>
      <c r="H91" s="106" t="e">
        <f>SUM(H86:H89)</f>
        <v>#REF!</v>
      </c>
      <c r="I91" s="106" t="e">
        <f>SUM(I86:I89)</f>
        <v>#REF!</v>
      </c>
      <c r="J91" s="106" t="e">
        <f t="shared" si="58"/>
        <v>#REF!</v>
      </c>
      <c r="K91" s="163" t="str">
        <f t="shared" si="66"/>
        <v>-</v>
      </c>
      <c r="M91" s="106" t="e">
        <f t="shared" ref="M91" si="127">SUM(M86:M90)</f>
        <v>#REF!</v>
      </c>
      <c r="N91" s="106" t="e">
        <f t="shared" ref="N91" si="128">SUM(N86:N90)</f>
        <v>#REF!</v>
      </c>
      <c r="O91" s="106" t="e">
        <f t="shared" si="90"/>
        <v>#REF!</v>
      </c>
      <c r="P91" s="163" t="str">
        <f t="shared" si="61"/>
        <v>-</v>
      </c>
      <c r="R91" s="106" t="e">
        <f t="shared" ref="R91" si="129">SUM(R86:R90)</f>
        <v>#REF!</v>
      </c>
      <c r="S91" s="106" t="e">
        <f t="shared" ref="S91" si="130">SUM(S86:S90)</f>
        <v>#REF!</v>
      </c>
      <c r="T91" s="106" t="e">
        <f t="shared" si="91"/>
        <v>#REF!</v>
      </c>
      <c r="U91" s="163" t="str">
        <f t="shared" si="63"/>
        <v>-</v>
      </c>
      <c r="W91" s="106" t="e">
        <f t="shared" ref="W91" si="131">SUM(W86:W90)</f>
        <v>#REF!</v>
      </c>
      <c r="X91" s="106" t="e">
        <f t="shared" ref="X91" si="132">SUM(X86:X90)</f>
        <v>#REF!</v>
      </c>
      <c r="Y91" s="106" t="e">
        <f t="shared" si="64"/>
        <v>#REF!</v>
      </c>
      <c r="Z91" s="163" t="str">
        <f t="shared" si="67"/>
        <v>-</v>
      </c>
      <c r="AB91" s="3"/>
      <c r="AC91" s="3"/>
      <c r="AE91" s="3"/>
      <c r="AF91" s="3"/>
      <c r="AH91" s="3"/>
      <c r="AI91" s="3"/>
      <c r="AK91" s="3"/>
      <c r="AL91" s="3"/>
    </row>
    <row r="92" spans="2:38" x14ac:dyDescent="0.3">
      <c r="B92" s="5" t="s">
        <v>272</v>
      </c>
      <c r="C92" s="9" t="e">
        <f>C85+SUM(C87:C89)-SUM(C72:C74)</f>
        <v>#REF!</v>
      </c>
      <c r="D92" s="9" t="e">
        <f>D85+SUM(D87:D89)-SUM(D72:D74)</f>
        <v>#REF!</v>
      </c>
      <c r="E92" s="9" t="e">
        <f>D92-C92</f>
        <v>#REF!</v>
      </c>
      <c r="F92" s="162" t="str">
        <f t="shared" si="65"/>
        <v>-</v>
      </c>
      <c r="H92" s="9" t="e">
        <f>H85+SUM(H87:H89)-SUM(H72:H74)</f>
        <v>#REF!</v>
      </c>
      <c r="I92" s="9" t="e">
        <f>I85+SUM(I87:I89)-SUM(I72:I74)</f>
        <v>#REF!</v>
      </c>
      <c r="J92" s="9" t="e">
        <f>I92-H92</f>
        <v>#REF!</v>
      </c>
      <c r="K92" s="162" t="str">
        <f t="shared" si="66"/>
        <v>-</v>
      </c>
      <c r="M92" s="9" t="e">
        <f>M85+SUM(M87:M89)-SUM(M72:M74)</f>
        <v>#REF!</v>
      </c>
      <c r="N92" s="9" t="e">
        <f>N85+SUM(N87:N89)-SUM(N72:N74)</f>
        <v>#REF!</v>
      </c>
      <c r="O92" s="9" t="e">
        <f>N92-M92</f>
        <v>#REF!</v>
      </c>
      <c r="P92" s="162" t="str">
        <f t="shared" si="61"/>
        <v>-</v>
      </c>
      <c r="R92" s="9" t="e">
        <f>R85+SUM(R87:R89)-SUM(R72:R74)</f>
        <v>#REF!</v>
      </c>
      <c r="S92" s="9" t="e">
        <f>S85+SUM(S87:S89)-SUM(S72:S74)</f>
        <v>#REF!</v>
      </c>
      <c r="T92" s="9" t="e">
        <f>S92-R92</f>
        <v>#REF!</v>
      </c>
      <c r="U92" s="162" t="str">
        <f t="shared" si="63"/>
        <v>-</v>
      </c>
      <c r="W92" s="9" t="e">
        <f>W85+SUM(W87:W89)-SUM(W72:W74)</f>
        <v>#REF!</v>
      </c>
      <c r="X92" s="9" t="e">
        <f>X85+SUM(X87:X89)-SUM(X72:X74)</f>
        <v>#REF!</v>
      </c>
      <c r="Y92" s="9" t="e">
        <f>X92-W92</f>
        <v>#REF!</v>
      </c>
      <c r="Z92" s="162" t="str">
        <f t="shared" si="67"/>
        <v>-</v>
      </c>
      <c r="AB92" s="3"/>
      <c r="AC92" s="3"/>
      <c r="AE92" s="3"/>
      <c r="AF92" s="3"/>
      <c r="AH92" s="3"/>
      <c r="AI92" s="3"/>
      <c r="AK92" s="3"/>
      <c r="AL92" s="3"/>
    </row>
    <row r="93" spans="2:38" x14ac:dyDescent="0.3">
      <c r="B93" s="5" t="s">
        <v>35</v>
      </c>
      <c r="C93" s="16" t="e">
        <f>C92/(C91-C92)*-1</f>
        <v>#REF!</v>
      </c>
      <c r="D93" s="16" t="e">
        <f>D92/(D91-D92)*-1</f>
        <v>#REF!</v>
      </c>
      <c r="E93" s="16" t="e">
        <f>D93-C93</f>
        <v>#REF!</v>
      </c>
      <c r="F93" s="162" t="str">
        <f t="shared" si="65"/>
        <v>-</v>
      </c>
      <c r="H93" s="16" t="e">
        <f>H92/(H91-H92)*-1</f>
        <v>#REF!</v>
      </c>
      <c r="I93" s="16" t="e">
        <f>I92/(I91-I92)*-1</f>
        <v>#REF!</v>
      </c>
      <c r="J93" s="16" t="e">
        <f>I93-H93</f>
        <v>#REF!</v>
      </c>
      <c r="K93" s="162" t="str">
        <f t="shared" si="66"/>
        <v>-</v>
      </c>
      <c r="M93" s="16" t="e">
        <f>M92/(M91-M92)*-1</f>
        <v>#REF!</v>
      </c>
      <c r="N93" s="16" t="e">
        <f>N92/(N91-N92)*-1</f>
        <v>#REF!</v>
      </c>
      <c r="O93" s="16" t="e">
        <f>N93-M93</f>
        <v>#REF!</v>
      </c>
      <c r="P93" s="162" t="str">
        <f t="shared" si="61"/>
        <v>-</v>
      </c>
      <c r="R93" s="16" t="e">
        <f>R92/(R91-R92)*-1</f>
        <v>#REF!</v>
      </c>
      <c r="S93" s="16" t="e">
        <f>S92/(S91-S92)*-1</f>
        <v>#REF!</v>
      </c>
      <c r="T93" s="16" t="e">
        <f>S93-R93</f>
        <v>#REF!</v>
      </c>
      <c r="U93" s="162" t="str">
        <f t="shared" si="63"/>
        <v>-</v>
      </c>
      <c r="W93" s="16" t="e">
        <f>W92/(W91-W92)*-1</f>
        <v>#REF!</v>
      </c>
      <c r="X93" s="16" t="e">
        <f>X92/(X91-X92)*-1</f>
        <v>#REF!</v>
      </c>
      <c r="Y93" s="16" t="e">
        <f>X93-W93</f>
        <v>#REF!</v>
      </c>
      <c r="Z93" s="162" t="str">
        <f t="shared" si="67"/>
        <v>-</v>
      </c>
      <c r="AB93" s="3"/>
      <c r="AC93" s="3"/>
      <c r="AE93" s="3"/>
      <c r="AF93" s="3"/>
      <c r="AH93" s="3"/>
      <c r="AI93" s="3"/>
      <c r="AK93" s="3"/>
      <c r="AL93" s="3"/>
    </row>
    <row r="94" spans="2:38" x14ac:dyDescent="0.3">
      <c r="B94" s="8" t="s">
        <v>100</v>
      </c>
      <c r="C94" s="37" t="e">
        <f>C91/$AB$96*100</f>
        <v>#REF!</v>
      </c>
      <c r="D94" s="37" t="e">
        <f>D91/$AB$96*100</f>
        <v>#REF!</v>
      </c>
      <c r="E94" s="37" t="e">
        <f t="shared" si="57"/>
        <v>#REF!</v>
      </c>
      <c r="F94" s="162" t="str">
        <f t="shared" si="65"/>
        <v>-</v>
      </c>
      <c r="H94" s="37" t="e">
        <f>H91/$AB$96*100</f>
        <v>#REF!</v>
      </c>
      <c r="I94" s="37" t="e">
        <f>I91/$AB$96*100</f>
        <v>#REF!</v>
      </c>
      <c r="J94" s="37" t="e">
        <f t="shared" si="58"/>
        <v>#REF!</v>
      </c>
      <c r="K94" s="162" t="str">
        <f t="shared" si="66"/>
        <v>-</v>
      </c>
      <c r="M94" s="37" t="e">
        <f>M91/$AB$96*100</f>
        <v>#REF!</v>
      </c>
      <c r="N94" s="37" t="e">
        <f>N91/$AB$96*100</f>
        <v>#REF!</v>
      </c>
      <c r="O94" s="37" t="e">
        <f t="shared" si="90"/>
        <v>#REF!</v>
      </c>
      <c r="P94" s="162" t="str">
        <f t="shared" si="61"/>
        <v>-</v>
      </c>
      <c r="R94" s="37" t="e">
        <f>R91/$AB$96*100</f>
        <v>#REF!</v>
      </c>
      <c r="S94" s="37" t="e">
        <f>S91/$AB$96*100</f>
        <v>#REF!</v>
      </c>
      <c r="T94" s="37" t="e">
        <f t="shared" si="91"/>
        <v>#REF!</v>
      </c>
      <c r="U94" s="162" t="str">
        <f t="shared" si="63"/>
        <v>-</v>
      </c>
      <c r="W94" s="37" t="e">
        <f>W91/$AB$96*100</f>
        <v>#REF!</v>
      </c>
      <c r="X94" s="37" t="e">
        <f>X91/$AB$96*100</f>
        <v>#REF!</v>
      </c>
      <c r="Y94" s="37" t="e">
        <f t="shared" si="64"/>
        <v>#REF!</v>
      </c>
      <c r="Z94" s="162" t="str">
        <f t="shared" si="67"/>
        <v>-</v>
      </c>
    </row>
    <row r="95" spans="2:38" x14ac:dyDescent="0.3">
      <c r="B95" s="8" t="s">
        <v>92</v>
      </c>
      <c r="C95" s="52"/>
      <c r="D95" s="52"/>
      <c r="E95" s="52"/>
      <c r="F95" s="161"/>
      <c r="H95" s="52"/>
      <c r="I95" s="52"/>
      <c r="J95" s="52"/>
      <c r="K95" s="161"/>
      <c r="M95" s="52"/>
      <c r="N95" s="52"/>
      <c r="O95" s="52"/>
      <c r="P95" s="161"/>
      <c r="R95" s="52"/>
      <c r="S95" s="52"/>
      <c r="T95" s="52"/>
      <c r="U95" s="161"/>
      <c r="V95" s="111">
        <v>2018</v>
      </c>
      <c r="W95" s="9" t="e">
        <f>#REF!</f>
        <v>#REF!</v>
      </c>
      <c r="X95" s="9" t="e">
        <f>#REF!</f>
        <v>#REF!</v>
      </c>
      <c r="Y95" s="9" t="e">
        <f t="shared" si="64"/>
        <v>#REF!</v>
      </c>
      <c r="Z95" s="161"/>
      <c r="AB95" s="45" t="s">
        <v>102</v>
      </c>
    </row>
    <row r="96" spans="2:38" x14ac:dyDescent="0.3">
      <c r="B96" s="8" t="s">
        <v>101</v>
      </c>
      <c r="C96" s="52"/>
      <c r="D96" s="52"/>
      <c r="E96" s="52"/>
      <c r="F96" s="161"/>
      <c r="H96" s="52"/>
      <c r="I96" s="52"/>
      <c r="J96" s="52"/>
      <c r="K96" s="161"/>
      <c r="M96" s="52"/>
      <c r="N96" s="52"/>
      <c r="O96" s="52"/>
      <c r="P96" s="161"/>
      <c r="R96" s="52"/>
      <c r="S96" s="52"/>
      <c r="T96" s="52"/>
      <c r="U96" s="161"/>
      <c r="V96" s="111">
        <v>2017</v>
      </c>
      <c r="W96" s="37" t="e">
        <f>#REF!</f>
        <v>#REF!</v>
      </c>
      <c r="X96" s="37" t="e">
        <f>#REF!</f>
        <v>#REF!</v>
      </c>
      <c r="Y96" s="37" t="e">
        <f t="shared" si="64"/>
        <v>#REF!</v>
      </c>
      <c r="Z96" s="161"/>
      <c r="AA96" s="111">
        <v>2018</v>
      </c>
      <c r="AB96" s="35">
        <v>118106.9</v>
      </c>
      <c r="AC96" s="148">
        <f>AB96*5/100</f>
        <v>5905.3450000000003</v>
      </c>
    </row>
    <row r="97" spans="2:38" x14ac:dyDescent="0.3">
      <c r="B97" s="8" t="s">
        <v>59</v>
      </c>
      <c r="C97" s="52"/>
      <c r="D97" s="52"/>
      <c r="E97" s="52"/>
      <c r="F97" s="161"/>
      <c r="H97" s="52"/>
      <c r="I97" s="52"/>
      <c r="J97" s="52"/>
      <c r="K97" s="161"/>
      <c r="M97" s="52"/>
      <c r="N97" s="52"/>
      <c r="O97" s="52"/>
      <c r="P97" s="161"/>
      <c r="R97" s="52"/>
      <c r="S97" s="52"/>
      <c r="T97" s="52"/>
      <c r="U97" s="161"/>
      <c r="W97" s="10" t="e">
        <f>#REF!</f>
        <v>#REF!</v>
      </c>
      <c r="X97" s="10" t="e">
        <f>#REF!</f>
        <v>#REF!</v>
      </c>
      <c r="Y97" s="10" t="e">
        <f t="shared" si="64"/>
        <v>#REF!</v>
      </c>
      <c r="Z97" s="161"/>
      <c r="AA97" s="111">
        <v>2017</v>
      </c>
      <c r="AB97" s="35">
        <v>401811.4</v>
      </c>
    </row>
    <row r="98" spans="2:38" x14ac:dyDescent="0.3">
      <c r="B98" s="8" t="s">
        <v>261</v>
      </c>
      <c r="C98" s="52"/>
      <c r="D98" s="52"/>
      <c r="E98" s="52"/>
      <c r="F98" s="161"/>
      <c r="H98" s="52"/>
      <c r="I98" s="52"/>
      <c r="J98" s="52"/>
      <c r="K98" s="161"/>
      <c r="M98" s="52"/>
      <c r="N98" s="52"/>
      <c r="O98" s="52"/>
      <c r="P98" s="161"/>
      <c r="R98" s="52"/>
      <c r="S98" s="52"/>
      <c r="T98" s="52"/>
      <c r="U98" s="161"/>
      <c r="W98" s="10" t="e">
        <f>#REF!</f>
        <v>#REF!</v>
      </c>
      <c r="X98" s="10" t="e">
        <f>#REF!</f>
        <v>#REF!</v>
      </c>
      <c r="Y98" s="10" t="e">
        <f t="shared" si="64"/>
        <v>#REF!</v>
      </c>
      <c r="Z98" s="161"/>
      <c r="AB98" s="3">
        <f>AB96*100</f>
        <v>11810690</v>
      </c>
    </row>
    <row r="99" spans="2:38" x14ac:dyDescent="0.3">
      <c r="B99" s="2" t="s">
        <v>38</v>
      </c>
      <c r="C99" s="9" t="e">
        <f>#REF!</f>
        <v>#REF!</v>
      </c>
      <c r="D99" s="9" t="e">
        <f>#REF!</f>
        <v>#REF!</v>
      </c>
      <c r="E99" s="9" t="e">
        <f t="shared" si="57"/>
        <v>#REF!</v>
      </c>
      <c r="F99" s="162" t="str">
        <f t="shared" ref="F99:F117" si="133">IFERROR(D99/C99-1,"-")</f>
        <v>-</v>
      </c>
      <c r="H99" s="9" t="e">
        <f>#REF!</f>
        <v>#REF!</v>
      </c>
      <c r="I99" s="9" t="e">
        <f>#REF!</f>
        <v>#REF!</v>
      </c>
      <c r="J99" s="9" t="e">
        <f t="shared" si="58"/>
        <v>#REF!</v>
      </c>
      <c r="K99" s="162" t="str">
        <f t="shared" ref="K99:K118" si="134">IFERROR(I99/H99-1,"-")</f>
        <v>-</v>
      </c>
      <c r="M99" s="9" t="e">
        <f>#REF!</f>
        <v>#REF!</v>
      </c>
      <c r="N99" s="9" t="e">
        <f>#REF!</f>
        <v>#REF!</v>
      </c>
      <c r="O99" s="9" t="e">
        <f t="shared" ref="O99" si="135">N99-M99</f>
        <v>#REF!</v>
      </c>
      <c r="P99" s="162" t="str">
        <f t="shared" ref="P99" si="136">IFERROR(N99/M99-1,"-")</f>
        <v>-</v>
      </c>
      <c r="R99" s="9" t="e">
        <f>#REF!</f>
        <v>#REF!</v>
      </c>
      <c r="S99" s="9" t="e">
        <f>#REF!</f>
        <v>#REF!</v>
      </c>
      <c r="T99" s="9" t="e">
        <f t="shared" ref="T99" si="137">S99-R99</f>
        <v>#REF!</v>
      </c>
      <c r="U99" s="162" t="str">
        <f t="shared" ref="U99" si="138">IFERROR(S99/R99-1,"-")</f>
        <v>-</v>
      </c>
      <c r="W99" s="9" t="e">
        <f>#REF!</f>
        <v>#REF!</v>
      </c>
      <c r="X99" s="9" t="e">
        <f>#REF!</f>
        <v>#REF!</v>
      </c>
      <c r="Y99" s="9" t="e">
        <f t="shared" si="64"/>
        <v>#REF!</v>
      </c>
      <c r="Z99" s="162" t="str">
        <f t="shared" ref="Z99:Z125" si="139">IFERROR(X99/W99-1,"-")</f>
        <v>-</v>
      </c>
    </row>
    <row r="100" spans="2:38" x14ac:dyDescent="0.3">
      <c r="B100" s="110" t="s">
        <v>39</v>
      </c>
      <c r="C100" s="113"/>
      <c r="D100" s="113"/>
      <c r="E100" s="113"/>
      <c r="F100" s="153"/>
      <c r="H100" s="113"/>
      <c r="I100" s="113"/>
      <c r="J100" s="113"/>
      <c r="K100" s="153"/>
      <c r="M100" s="113"/>
      <c r="N100" s="113"/>
      <c r="O100" s="113"/>
      <c r="P100" s="153"/>
      <c r="R100" s="113"/>
      <c r="S100" s="113"/>
      <c r="T100" s="113"/>
      <c r="U100" s="153"/>
      <c r="W100" s="112" t="e">
        <f>#REF!</f>
        <v>#REF!</v>
      </c>
      <c r="X100" s="112" t="e">
        <f>#REF!</f>
        <v>#REF!</v>
      </c>
      <c r="Y100" s="112" t="e">
        <f>X100-W100</f>
        <v>#REF!</v>
      </c>
      <c r="Z100" s="153"/>
      <c r="AA100" s="3"/>
    </row>
    <row r="101" spans="2:38" x14ac:dyDescent="0.3">
      <c r="B101" s="8" t="s">
        <v>47</v>
      </c>
      <c r="C101" s="9" t="e">
        <f>#REF!</f>
        <v>#REF!</v>
      </c>
      <c r="D101" s="9" t="e">
        <f>#REF!</f>
        <v>#REF!</v>
      </c>
      <c r="E101" s="9" t="e">
        <f t="shared" ref="E101:E102" si="140">D101-C101</f>
        <v>#REF!</v>
      </c>
      <c r="F101" s="162" t="str">
        <f t="shared" si="133"/>
        <v>-</v>
      </c>
      <c r="H101" s="9" t="e">
        <f>#REF!-#REF!</f>
        <v>#REF!</v>
      </c>
      <c r="I101" s="9" t="e">
        <f>#REF!-#REF!</f>
        <v>#REF!</v>
      </c>
      <c r="J101" s="9" t="e">
        <f t="shared" ref="J101:J106" si="141">I101-H101</f>
        <v>#REF!</v>
      </c>
      <c r="K101" s="162" t="str">
        <f t="shared" si="134"/>
        <v>-</v>
      </c>
      <c r="M101" s="9" t="e">
        <f>#REF!-#REF!</f>
        <v>#REF!</v>
      </c>
      <c r="N101" s="9" t="e">
        <f>#REF!-#REF!</f>
        <v>#REF!</v>
      </c>
      <c r="O101" s="9" t="e">
        <f t="shared" ref="O101:O110" si="142">N101-M101</f>
        <v>#REF!</v>
      </c>
      <c r="P101" s="162" t="str">
        <f t="shared" ref="P101:P125" si="143">IFERROR(N101/M101-1,"-")</f>
        <v>-</v>
      </c>
      <c r="R101" s="9" t="e">
        <f>#REF!-#REF!</f>
        <v>#REF!</v>
      </c>
      <c r="S101" s="9" t="e">
        <f>#REF!-#REF!</f>
        <v>#REF!</v>
      </c>
      <c r="T101" s="9" t="e">
        <f t="shared" ref="T101:T108" si="144">S101-R101</f>
        <v>#REF!</v>
      </c>
      <c r="U101" s="162" t="str">
        <f t="shared" ref="U101:U125" si="145">IFERROR(S101/R101-1,"-")</f>
        <v>-</v>
      </c>
      <c r="W101" s="9" t="e">
        <f>#REF!</f>
        <v>#REF!</v>
      </c>
      <c r="X101" s="9" t="e">
        <f>#REF!</f>
        <v>#REF!</v>
      </c>
      <c r="Y101" s="9" t="e">
        <f t="shared" ref="Y101:Y108" si="146">X101-W101</f>
        <v>#REF!</v>
      </c>
      <c r="Z101" s="162" t="str">
        <f t="shared" si="139"/>
        <v>-</v>
      </c>
      <c r="AB101" s="3"/>
      <c r="AC101" s="3"/>
      <c r="AE101" s="3"/>
      <c r="AF101" s="3"/>
      <c r="AH101" s="3"/>
      <c r="AI101" s="3"/>
      <c r="AK101" s="3"/>
      <c r="AL101" s="3"/>
    </row>
    <row r="102" spans="2:38" x14ac:dyDescent="0.3">
      <c r="B102" s="8" t="s">
        <v>18</v>
      </c>
      <c r="C102" s="9" t="e">
        <f>#REF!</f>
        <v>#REF!</v>
      </c>
      <c r="D102" s="9" t="e">
        <f>#REF!</f>
        <v>#REF!</v>
      </c>
      <c r="E102" s="9" t="e">
        <f t="shared" si="140"/>
        <v>#REF!</v>
      </c>
      <c r="F102" s="162" t="str">
        <f t="shared" si="133"/>
        <v>-</v>
      </c>
      <c r="H102" s="9" t="e">
        <f>#REF!-#REF!</f>
        <v>#REF!</v>
      </c>
      <c r="I102" s="9" t="e">
        <f>#REF!-#REF!</f>
        <v>#REF!</v>
      </c>
      <c r="J102" s="9" t="e">
        <f t="shared" si="141"/>
        <v>#REF!</v>
      </c>
      <c r="K102" s="162" t="str">
        <f t="shared" si="134"/>
        <v>-</v>
      </c>
      <c r="M102" s="9" t="e">
        <f>#REF!-#REF!</f>
        <v>#REF!</v>
      </c>
      <c r="N102" s="9" t="e">
        <f>#REF!-#REF!</f>
        <v>#REF!</v>
      </c>
      <c r="O102" s="9" t="e">
        <f t="shared" si="142"/>
        <v>#REF!</v>
      </c>
      <c r="P102" s="162" t="str">
        <f t="shared" si="143"/>
        <v>-</v>
      </c>
      <c r="R102" s="9" t="e">
        <f>#REF!-#REF!</f>
        <v>#REF!</v>
      </c>
      <c r="S102" s="9" t="e">
        <f>#REF!-#REF!</f>
        <v>#REF!</v>
      </c>
      <c r="T102" s="9" t="e">
        <f t="shared" si="144"/>
        <v>#REF!</v>
      </c>
      <c r="U102" s="162" t="str">
        <f t="shared" si="145"/>
        <v>-</v>
      </c>
      <c r="W102" s="9" t="e">
        <f>#REF!</f>
        <v>#REF!</v>
      </c>
      <c r="X102" s="9" t="e">
        <f>#REF!</f>
        <v>#REF!</v>
      </c>
      <c r="Y102" s="9" t="e">
        <f t="shared" si="146"/>
        <v>#REF!</v>
      </c>
      <c r="Z102" s="162" t="str">
        <f t="shared" si="139"/>
        <v>-</v>
      </c>
      <c r="AB102" s="3"/>
      <c r="AC102" s="3"/>
      <c r="AE102" s="3"/>
      <c r="AF102" s="3"/>
      <c r="AH102" s="3"/>
      <c r="AI102" s="3"/>
      <c r="AK102" s="3"/>
      <c r="AL102" s="3"/>
    </row>
    <row r="103" spans="2:38" x14ac:dyDescent="0.3">
      <c r="B103" s="110" t="s">
        <v>5</v>
      </c>
      <c r="C103" s="106" t="e">
        <f>SUM(C101:C102)</f>
        <v>#REF!</v>
      </c>
      <c r="D103" s="106" t="e">
        <f>SUM(D101:D102)</f>
        <v>#REF!</v>
      </c>
      <c r="E103" s="106" t="e">
        <f t="shared" si="57"/>
        <v>#REF!</v>
      </c>
      <c r="F103" s="163" t="str">
        <f t="shared" si="133"/>
        <v>-</v>
      </c>
      <c r="H103" s="106" t="e">
        <f>SUM(H101:H102)</f>
        <v>#REF!</v>
      </c>
      <c r="I103" s="106" t="e">
        <f>SUM(I101:I102)</f>
        <v>#REF!</v>
      </c>
      <c r="J103" s="106" t="e">
        <f t="shared" si="141"/>
        <v>#REF!</v>
      </c>
      <c r="K103" s="163" t="str">
        <f t="shared" si="134"/>
        <v>-</v>
      </c>
      <c r="M103" s="106" t="e">
        <f>SUM(M101:M102)</f>
        <v>#REF!</v>
      </c>
      <c r="N103" s="106" t="e">
        <f>SUM(N101:N102)</f>
        <v>#REF!</v>
      </c>
      <c r="O103" s="106" t="e">
        <f t="shared" si="142"/>
        <v>#REF!</v>
      </c>
      <c r="P103" s="163" t="str">
        <f t="shared" si="143"/>
        <v>-</v>
      </c>
      <c r="R103" s="106" t="e">
        <f>SUM(R101:R102)</f>
        <v>#REF!</v>
      </c>
      <c r="S103" s="106" t="e">
        <f>SUM(S101:S102)</f>
        <v>#REF!</v>
      </c>
      <c r="T103" s="106" t="e">
        <f t="shared" si="144"/>
        <v>#REF!</v>
      </c>
      <c r="U103" s="163" t="str">
        <f t="shared" si="145"/>
        <v>-</v>
      </c>
      <c r="W103" s="106" t="e">
        <f>SUM(W101:W102)</f>
        <v>#REF!</v>
      </c>
      <c r="X103" s="106" t="e">
        <f>SUM(X101:X102)</f>
        <v>#REF!</v>
      </c>
      <c r="Y103" s="106" t="e">
        <f t="shared" si="146"/>
        <v>#REF!</v>
      </c>
      <c r="Z103" s="163" t="str">
        <f t="shared" si="139"/>
        <v>-</v>
      </c>
      <c r="AB103" s="3"/>
      <c r="AC103" s="3"/>
      <c r="AE103" s="3"/>
      <c r="AF103" s="3"/>
      <c r="AH103" s="3"/>
      <c r="AI103" s="3"/>
      <c r="AK103" s="3"/>
      <c r="AL103" s="3"/>
    </row>
    <row r="104" spans="2:38" x14ac:dyDescent="0.3">
      <c r="B104" s="8" t="s">
        <v>60</v>
      </c>
      <c r="C104" s="9" t="e">
        <f>#REF!</f>
        <v>#REF!</v>
      </c>
      <c r="D104" s="9" t="e">
        <f>#REF!</f>
        <v>#REF!</v>
      </c>
      <c r="E104" s="9" t="e">
        <f t="shared" si="57"/>
        <v>#REF!</v>
      </c>
      <c r="F104" s="162" t="str">
        <f t="shared" si="133"/>
        <v>-</v>
      </c>
      <c r="H104" s="9" t="e">
        <f>#REF!-#REF!</f>
        <v>#REF!</v>
      </c>
      <c r="I104" s="9" t="e">
        <f>#REF!-#REF!</f>
        <v>#REF!</v>
      </c>
      <c r="J104" s="9" t="e">
        <f t="shared" si="141"/>
        <v>#REF!</v>
      </c>
      <c r="K104" s="162" t="str">
        <f t="shared" si="134"/>
        <v>-</v>
      </c>
      <c r="M104" s="9" t="e">
        <f>#REF!-#REF!</f>
        <v>#REF!</v>
      </c>
      <c r="N104" s="9" t="e">
        <f>#REF!-#REF!</f>
        <v>#REF!</v>
      </c>
      <c r="O104" s="9" t="e">
        <f t="shared" si="142"/>
        <v>#REF!</v>
      </c>
      <c r="P104" s="162" t="str">
        <f t="shared" si="143"/>
        <v>-</v>
      </c>
      <c r="R104" s="9" t="e">
        <f>#REF!-#REF!</f>
        <v>#REF!</v>
      </c>
      <c r="S104" s="9" t="e">
        <f>#REF!-#REF!</f>
        <v>#REF!</v>
      </c>
      <c r="T104" s="9" t="e">
        <f t="shared" si="144"/>
        <v>#REF!</v>
      </c>
      <c r="U104" s="162" t="str">
        <f t="shared" si="145"/>
        <v>-</v>
      </c>
      <c r="W104" s="9" t="e">
        <f>#REF!</f>
        <v>#REF!</v>
      </c>
      <c r="X104" s="9" t="e">
        <f>#REF!</f>
        <v>#REF!</v>
      </c>
      <c r="Y104" s="9" t="e">
        <f t="shared" si="146"/>
        <v>#REF!</v>
      </c>
      <c r="Z104" s="162" t="str">
        <f t="shared" si="139"/>
        <v>-</v>
      </c>
      <c r="AB104" s="3"/>
      <c r="AC104" s="3"/>
      <c r="AE104" s="3"/>
      <c r="AF104" s="3"/>
      <c r="AH104" s="3"/>
      <c r="AI104" s="3"/>
      <c r="AK104" s="3"/>
      <c r="AL104" s="3"/>
    </row>
    <row r="105" spans="2:38" x14ac:dyDescent="0.3">
      <c r="B105" s="8" t="s">
        <v>61</v>
      </c>
      <c r="C105" s="9" t="e">
        <f>#REF!</f>
        <v>#REF!</v>
      </c>
      <c r="D105" s="9" t="e">
        <f>#REF!</f>
        <v>#REF!</v>
      </c>
      <c r="E105" s="9" t="e">
        <f t="shared" si="57"/>
        <v>#REF!</v>
      </c>
      <c r="F105" s="162" t="str">
        <f t="shared" si="133"/>
        <v>-</v>
      </c>
      <c r="H105" s="9" t="e">
        <f>#REF!-#REF!</f>
        <v>#REF!</v>
      </c>
      <c r="I105" s="9" t="e">
        <f>#REF!-#REF!</f>
        <v>#REF!</v>
      </c>
      <c r="J105" s="9" t="e">
        <f t="shared" si="141"/>
        <v>#REF!</v>
      </c>
      <c r="K105" s="162" t="str">
        <f t="shared" si="134"/>
        <v>-</v>
      </c>
      <c r="M105" s="9" t="e">
        <f>#REF!-#REF!</f>
        <v>#REF!</v>
      </c>
      <c r="N105" s="9" t="e">
        <f>#REF!-#REF!</f>
        <v>#REF!</v>
      </c>
      <c r="O105" s="9" t="e">
        <f t="shared" si="142"/>
        <v>#REF!</v>
      </c>
      <c r="P105" s="162" t="str">
        <f t="shared" si="143"/>
        <v>-</v>
      </c>
      <c r="R105" s="9" t="e">
        <f>#REF!-#REF!</f>
        <v>#REF!</v>
      </c>
      <c r="S105" s="9" t="e">
        <f>#REF!-#REF!</f>
        <v>#REF!</v>
      </c>
      <c r="T105" s="9" t="e">
        <f t="shared" si="144"/>
        <v>#REF!</v>
      </c>
      <c r="U105" s="162" t="str">
        <f t="shared" si="145"/>
        <v>-</v>
      </c>
      <c r="W105" s="9" t="e">
        <f>#REF!</f>
        <v>#REF!</v>
      </c>
      <c r="X105" s="9" t="e">
        <f>#REF!</f>
        <v>#REF!</v>
      </c>
      <c r="Y105" s="9" t="e">
        <f t="shared" si="146"/>
        <v>#REF!</v>
      </c>
      <c r="Z105" s="162" t="str">
        <f t="shared" si="139"/>
        <v>-</v>
      </c>
      <c r="AB105" s="3"/>
      <c r="AC105" s="3"/>
      <c r="AE105" s="3"/>
      <c r="AF105" s="3"/>
      <c r="AH105" s="3"/>
      <c r="AI105" s="3"/>
      <c r="AK105" s="3"/>
      <c r="AL105" s="3"/>
    </row>
    <row r="106" spans="2:38" x14ac:dyDescent="0.3">
      <c r="B106" s="110" t="s">
        <v>7</v>
      </c>
      <c r="C106" s="106" t="e">
        <f>SUM(C103:C105)</f>
        <v>#REF!</v>
      </c>
      <c r="D106" s="106" t="e">
        <f>SUM(D103:D105)</f>
        <v>#REF!</v>
      </c>
      <c r="E106" s="106" t="e">
        <f t="shared" si="57"/>
        <v>#REF!</v>
      </c>
      <c r="F106" s="163" t="str">
        <f t="shared" si="133"/>
        <v>-</v>
      </c>
      <c r="H106" s="106" t="e">
        <f>SUM(H103:H105)</f>
        <v>#REF!</v>
      </c>
      <c r="I106" s="106" t="e">
        <f>SUM(I103:I105)</f>
        <v>#REF!</v>
      </c>
      <c r="J106" s="106" t="e">
        <f t="shared" si="141"/>
        <v>#REF!</v>
      </c>
      <c r="K106" s="163" t="str">
        <f t="shared" si="134"/>
        <v>-</v>
      </c>
      <c r="M106" s="106" t="e">
        <f>SUM(M103:M105)</f>
        <v>#REF!</v>
      </c>
      <c r="N106" s="106" t="e">
        <f>SUM(N103:N105)</f>
        <v>#REF!</v>
      </c>
      <c r="O106" s="106" t="e">
        <f t="shared" si="142"/>
        <v>#REF!</v>
      </c>
      <c r="P106" s="163" t="str">
        <f t="shared" si="143"/>
        <v>-</v>
      </c>
      <c r="R106" s="106" t="e">
        <f>SUM(R103:R105)</f>
        <v>#REF!</v>
      </c>
      <c r="S106" s="106" t="e">
        <f>SUM(S103:S105)</f>
        <v>#REF!</v>
      </c>
      <c r="T106" s="106" t="e">
        <f t="shared" si="144"/>
        <v>#REF!</v>
      </c>
      <c r="U106" s="163" t="str">
        <f t="shared" si="145"/>
        <v>-</v>
      </c>
      <c r="W106" s="106" t="e">
        <f>SUM(W103:W105)</f>
        <v>#REF!</v>
      </c>
      <c r="X106" s="106" t="e">
        <f>SUM(X103:X105)</f>
        <v>#REF!</v>
      </c>
      <c r="Y106" s="106" t="e">
        <f t="shared" si="146"/>
        <v>#REF!</v>
      </c>
      <c r="Z106" s="163" t="str">
        <f t="shared" si="139"/>
        <v>-</v>
      </c>
      <c r="AB106" s="3"/>
      <c r="AC106" s="3"/>
      <c r="AE106" s="3"/>
      <c r="AF106" s="3"/>
      <c r="AH106" s="3"/>
      <c r="AI106" s="3"/>
      <c r="AK106" s="3"/>
      <c r="AL106" s="3"/>
    </row>
    <row r="107" spans="2:38" x14ac:dyDescent="0.3">
      <c r="B107" s="5" t="s">
        <v>273</v>
      </c>
      <c r="C107" s="9" t="e">
        <f>#REF!</f>
        <v>#REF!</v>
      </c>
      <c r="D107" s="9" t="e">
        <f>#REF!</f>
        <v>#REF!</v>
      </c>
      <c r="E107" s="9" t="e">
        <f t="shared" si="57"/>
        <v>#REF!</v>
      </c>
      <c r="F107" s="162" t="str">
        <f t="shared" si="133"/>
        <v>-</v>
      </c>
      <c r="H107" s="9" t="e">
        <f>C111</f>
        <v>#REF!</v>
      </c>
      <c r="I107" s="9" t="e">
        <f>D111</f>
        <v>#REF!</v>
      </c>
      <c r="J107" s="9" t="e">
        <f t="shared" ref="J107:J110" si="147">I107-H107</f>
        <v>#REF!</v>
      </c>
      <c r="K107" s="162" t="str">
        <f t="shared" si="134"/>
        <v>-</v>
      </c>
      <c r="M107" s="9" t="e">
        <f>H111</f>
        <v>#REF!</v>
      </c>
      <c r="N107" s="9" t="e">
        <f>I111</f>
        <v>#REF!</v>
      </c>
      <c r="O107" s="9" t="e">
        <f t="shared" si="142"/>
        <v>#REF!</v>
      </c>
      <c r="P107" s="162" t="str">
        <f t="shared" si="143"/>
        <v>-</v>
      </c>
      <c r="R107" s="9" t="e">
        <f>M111</f>
        <v>#REF!</v>
      </c>
      <c r="S107" s="9" t="e">
        <f>N111</f>
        <v>#REF!</v>
      </c>
      <c r="T107" s="9" t="e">
        <f t="shared" si="144"/>
        <v>#REF!</v>
      </c>
      <c r="U107" s="162" t="str">
        <f t="shared" si="145"/>
        <v>-</v>
      </c>
      <c r="W107" s="9" t="e">
        <f>C107</f>
        <v>#REF!</v>
      </c>
      <c r="X107" s="9" t="e">
        <f>D107</f>
        <v>#REF!</v>
      </c>
      <c r="Y107" s="9" t="e">
        <f t="shared" si="146"/>
        <v>#REF!</v>
      </c>
      <c r="Z107" s="162" t="str">
        <f t="shared" si="139"/>
        <v>-</v>
      </c>
      <c r="AB107" s="3"/>
      <c r="AC107" s="3"/>
      <c r="AE107" s="3"/>
      <c r="AF107" s="3"/>
      <c r="AH107" s="3"/>
      <c r="AI107" s="3"/>
      <c r="AK107" s="3"/>
      <c r="AL107" s="3"/>
    </row>
    <row r="108" spans="2:38" x14ac:dyDescent="0.3">
      <c r="B108" s="14" t="s">
        <v>7</v>
      </c>
      <c r="C108" s="9" t="e">
        <f>-C106</f>
        <v>#REF!</v>
      </c>
      <c r="D108" s="9" t="e">
        <f>-D106</f>
        <v>#REF!</v>
      </c>
      <c r="E108" s="9" t="e">
        <f t="shared" si="57"/>
        <v>#REF!</v>
      </c>
      <c r="F108" s="162" t="str">
        <f t="shared" si="133"/>
        <v>-</v>
      </c>
      <c r="H108" s="9" t="e">
        <f>-H106</f>
        <v>#REF!</v>
      </c>
      <c r="I108" s="9" t="e">
        <f>-I106</f>
        <v>#REF!</v>
      </c>
      <c r="J108" s="9" t="e">
        <f t="shared" si="147"/>
        <v>#REF!</v>
      </c>
      <c r="K108" s="162" t="str">
        <f t="shared" si="134"/>
        <v>-</v>
      </c>
      <c r="M108" s="9" t="e">
        <f>-M106</f>
        <v>#REF!</v>
      </c>
      <c r="N108" s="9" t="e">
        <f>-N106</f>
        <v>#REF!</v>
      </c>
      <c r="O108" s="9" t="e">
        <f t="shared" si="142"/>
        <v>#REF!</v>
      </c>
      <c r="P108" s="162" t="str">
        <f t="shared" si="143"/>
        <v>-</v>
      </c>
      <c r="R108" s="9" t="e">
        <f>-R106</f>
        <v>#REF!</v>
      </c>
      <c r="S108" s="9" t="e">
        <f>-S106</f>
        <v>#REF!</v>
      </c>
      <c r="T108" s="9" t="e">
        <f t="shared" si="144"/>
        <v>#REF!</v>
      </c>
      <c r="U108" s="162" t="str">
        <f t="shared" si="145"/>
        <v>-</v>
      </c>
      <c r="W108" s="9" t="e">
        <f>-W106</f>
        <v>#REF!</v>
      </c>
      <c r="X108" s="9" t="e">
        <f>-X106</f>
        <v>#REF!</v>
      </c>
      <c r="Y108" s="9" t="e">
        <f t="shared" si="146"/>
        <v>#REF!</v>
      </c>
      <c r="Z108" s="162" t="str">
        <f t="shared" si="139"/>
        <v>-</v>
      </c>
      <c r="AB108" s="3"/>
      <c r="AC108" s="3"/>
      <c r="AE108" s="3"/>
      <c r="AF108" s="3"/>
      <c r="AH108" s="3"/>
      <c r="AI108" s="3"/>
      <c r="AK108" s="3"/>
      <c r="AL108" s="3"/>
    </row>
    <row r="109" spans="2:38" x14ac:dyDescent="0.3">
      <c r="B109" s="14" t="s">
        <v>64</v>
      </c>
      <c r="C109" s="9" t="e">
        <f>#REF!</f>
        <v>#REF!</v>
      </c>
      <c r="D109" s="9" t="e">
        <f>#REF!</f>
        <v>#REF!</v>
      </c>
      <c r="E109" s="9" t="e">
        <f t="shared" si="57"/>
        <v>#REF!</v>
      </c>
      <c r="F109" s="162" t="str">
        <f t="shared" si="133"/>
        <v>-</v>
      </c>
      <c r="H109" s="9" t="e">
        <f>#REF!</f>
        <v>#REF!</v>
      </c>
      <c r="I109" s="9" t="e">
        <f>#REF!</f>
        <v>#REF!</v>
      </c>
      <c r="J109" s="9" t="e">
        <f t="shared" si="147"/>
        <v>#REF!</v>
      </c>
      <c r="K109" s="162" t="str">
        <f t="shared" si="134"/>
        <v>-</v>
      </c>
      <c r="M109" s="9" t="e">
        <f>#REF!</f>
        <v>#REF!</v>
      </c>
      <c r="N109" s="9" t="e">
        <f>#REF!</f>
        <v>#REF!</v>
      </c>
      <c r="O109" s="9" t="e">
        <f t="shared" si="142"/>
        <v>#REF!</v>
      </c>
      <c r="P109" s="162" t="str">
        <f t="shared" si="143"/>
        <v>-</v>
      </c>
      <c r="R109" s="9" t="e">
        <f>#REF!</f>
        <v>#REF!</v>
      </c>
      <c r="S109" s="9" t="e">
        <f>#REF!</f>
        <v>#REF!</v>
      </c>
      <c r="T109" s="9" t="e">
        <f t="shared" ref="T109:T110" si="148">S109-R109</f>
        <v>#REF!</v>
      </c>
      <c r="U109" s="162" t="str">
        <f t="shared" ref="U109:U110" si="149">IFERROR(S109/R109-1,"-")</f>
        <v>-</v>
      </c>
      <c r="W109" s="9" t="e">
        <f>#REF!</f>
        <v>#REF!</v>
      </c>
      <c r="X109" s="9" t="e">
        <f>#REF!</f>
        <v>#REF!</v>
      </c>
      <c r="Y109" s="9" t="e">
        <f t="shared" ref="Y109" si="150">X109-W109</f>
        <v>#REF!</v>
      </c>
      <c r="Z109" s="162" t="str">
        <f t="shared" ref="Z109" si="151">IFERROR(X109/W109-1,"-")</f>
        <v>-</v>
      </c>
      <c r="AB109" s="3"/>
      <c r="AC109" s="3"/>
      <c r="AE109" s="3"/>
      <c r="AF109" s="3"/>
      <c r="AH109" s="3"/>
      <c r="AI109" s="3"/>
      <c r="AK109" s="3"/>
      <c r="AL109" s="3"/>
    </row>
    <row r="110" spans="2:38" x14ac:dyDescent="0.3">
      <c r="B110" s="14" t="s">
        <v>65</v>
      </c>
      <c r="C110" s="9" t="e">
        <f>#REF!</f>
        <v>#REF!</v>
      </c>
      <c r="D110" s="9" t="e">
        <f>#REF!</f>
        <v>#REF!</v>
      </c>
      <c r="E110" s="9" t="e">
        <f t="shared" si="57"/>
        <v>#REF!</v>
      </c>
      <c r="F110" s="162" t="str">
        <f t="shared" si="133"/>
        <v>-</v>
      </c>
      <c r="H110" s="9" t="e">
        <f>H111-SUM(H107:H109)</f>
        <v>#REF!</v>
      </c>
      <c r="I110" s="9" t="e">
        <f>I111-SUM(I107:I109)</f>
        <v>#REF!</v>
      </c>
      <c r="J110" s="9" t="e">
        <f t="shared" si="147"/>
        <v>#REF!</v>
      </c>
      <c r="K110" s="162" t="str">
        <f t="shared" si="134"/>
        <v>-</v>
      </c>
      <c r="M110" s="9" t="e">
        <f>M111-SUM(M107:M109)</f>
        <v>#REF!</v>
      </c>
      <c r="N110" s="9" t="e">
        <f>N111-SUM(N107:N109)</f>
        <v>#REF!</v>
      </c>
      <c r="O110" s="9" t="e">
        <f t="shared" si="142"/>
        <v>#REF!</v>
      </c>
      <c r="P110" s="162" t="str">
        <f t="shared" si="143"/>
        <v>-</v>
      </c>
      <c r="R110" s="9" t="e">
        <f>R111-SUM(R107:R109)</f>
        <v>#REF!</v>
      </c>
      <c r="S110" s="9" t="e">
        <f>S111-SUM(S107:S109)</f>
        <v>#REF!</v>
      </c>
      <c r="T110" s="9" t="e">
        <f t="shared" si="148"/>
        <v>#REF!</v>
      </c>
      <c r="U110" s="162" t="str">
        <f t="shared" si="149"/>
        <v>-</v>
      </c>
      <c r="W110" s="9" t="e">
        <f>#REF!</f>
        <v>#REF!</v>
      </c>
      <c r="X110" s="9" t="e">
        <f>#REF!</f>
        <v>#REF!</v>
      </c>
      <c r="Y110" s="9" t="e">
        <f t="shared" ref="Y110" si="152">X110-W110</f>
        <v>#REF!</v>
      </c>
      <c r="Z110" s="162" t="str">
        <f t="shared" ref="Z110" si="153">IFERROR(X110/W110-1,"-")</f>
        <v>-</v>
      </c>
      <c r="AB110" s="3"/>
      <c r="AC110" s="3"/>
      <c r="AE110" s="3"/>
      <c r="AF110" s="3"/>
      <c r="AH110" s="3"/>
      <c r="AI110" s="3"/>
      <c r="AK110" s="3"/>
      <c r="AL110" s="3"/>
    </row>
    <row r="111" spans="2:38" x14ac:dyDescent="0.3">
      <c r="B111" s="102" t="s">
        <v>274</v>
      </c>
      <c r="C111" s="126" t="e">
        <f>SUM(C107:C110)</f>
        <v>#REF!</v>
      </c>
      <c r="D111" s="126" t="e">
        <f>SUM(D107:D110)</f>
        <v>#REF!</v>
      </c>
      <c r="E111" s="106" t="e">
        <f t="shared" ref="E111" si="154">D111-C111</f>
        <v>#REF!</v>
      </c>
      <c r="F111" s="163" t="str">
        <f t="shared" ref="F111" si="155">IFERROR(D111/C111-1,"-")</f>
        <v>-</v>
      </c>
      <c r="H111" s="126" t="e">
        <f>#REF!</f>
        <v>#REF!</v>
      </c>
      <c r="I111" s="126" t="e">
        <f>#REF!</f>
        <v>#REF!</v>
      </c>
      <c r="J111" s="106" t="e">
        <f t="shared" ref="J111:J117" si="156">I111-H111</f>
        <v>#REF!</v>
      </c>
      <c r="K111" s="163" t="str">
        <f t="shared" si="134"/>
        <v>-</v>
      </c>
      <c r="M111" s="126" t="e">
        <f>#REF!</f>
        <v>#REF!</v>
      </c>
      <c r="N111" s="126" t="e">
        <f>#REF!</f>
        <v>#REF!</v>
      </c>
      <c r="O111" s="106" t="e">
        <f t="shared" ref="O111:O117" si="157">N111-M111</f>
        <v>#REF!</v>
      </c>
      <c r="P111" s="163" t="str">
        <f t="shared" ref="P111:P117" si="158">IFERROR(N111/M111-1,"-")</f>
        <v>-</v>
      </c>
      <c r="R111" s="126" t="e">
        <f>#REF!</f>
        <v>#REF!</v>
      </c>
      <c r="S111" s="126" t="e">
        <f>#REF!</f>
        <v>#REF!</v>
      </c>
      <c r="T111" s="106" t="e">
        <f t="shared" ref="T111:T117" si="159">S111-R111</f>
        <v>#REF!</v>
      </c>
      <c r="U111" s="163" t="str">
        <f t="shared" ref="U111:U117" si="160">IFERROR(S111/R111-1,"-")</f>
        <v>-</v>
      </c>
      <c r="W111" s="126" t="e">
        <f>#REF!</f>
        <v>#REF!</v>
      </c>
      <c r="X111" s="126" t="e">
        <f>#REF!</f>
        <v>#REF!</v>
      </c>
      <c r="Y111" s="106" t="e">
        <f t="shared" ref="Y111:Y117" si="161">X111-W111</f>
        <v>#REF!</v>
      </c>
      <c r="Z111" s="163" t="str">
        <f t="shared" ref="Z111:Z117" si="162">IFERROR(X111/W111-1,"-")</f>
        <v>-</v>
      </c>
      <c r="AB111" s="3"/>
      <c r="AC111" s="3"/>
      <c r="AE111" s="3"/>
      <c r="AF111" s="3"/>
      <c r="AH111" s="3"/>
      <c r="AI111" s="3"/>
      <c r="AK111" s="3"/>
      <c r="AL111" s="3"/>
    </row>
    <row r="112" spans="2:38" x14ac:dyDescent="0.3">
      <c r="B112" s="165" t="s">
        <v>275</v>
      </c>
      <c r="C112" s="9" t="e">
        <f>#REF!</f>
        <v>#REF!</v>
      </c>
      <c r="D112" s="9" t="e">
        <f>#REF!</f>
        <v>#REF!</v>
      </c>
      <c r="E112" s="9" t="e">
        <f t="shared" si="57"/>
        <v>#REF!</v>
      </c>
      <c r="F112" s="162" t="str">
        <f t="shared" si="133"/>
        <v>-</v>
      </c>
      <c r="H112" s="9" t="e">
        <f>C118</f>
        <v>#REF!</v>
      </c>
      <c r="I112" s="9" t="e">
        <f>D118</f>
        <v>#REF!</v>
      </c>
      <c r="J112" s="9" t="e">
        <f t="shared" si="156"/>
        <v>#REF!</v>
      </c>
      <c r="K112" s="162" t="str">
        <f t="shared" si="134"/>
        <v>-</v>
      </c>
      <c r="M112" s="9" t="e">
        <f>H118</f>
        <v>#REF!</v>
      </c>
      <c r="N112" s="9" t="e">
        <f>I118</f>
        <v>#REF!</v>
      </c>
      <c r="O112" s="9" t="e">
        <f t="shared" si="157"/>
        <v>#REF!</v>
      </c>
      <c r="P112" s="162" t="str">
        <f t="shared" si="158"/>
        <v>-</v>
      </c>
      <c r="R112" s="9" t="e">
        <f>M118</f>
        <v>#REF!</v>
      </c>
      <c r="S112" s="9" t="e">
        <f>N118</f>
        <v>#REF!</v>
      </c>
      <c r="T112" s="9" t="e">
        <f t="shared" si="159"/>
        <v>#REF!</v>
      </c>
      <c r="U112" s="162" t="str">
        <f t="shared" si="160"/>
        <v>-</v>
      </c>
      <c r="W112" s="150" t="e">
        <f>C112</f>
        <v>#REF!</v>
      </c>
      <c r="X112" s="150" t="e">
        <f>D112</f>
        <v>#REF!</v>
      </c>
      <c r="Y112" s="9" t="e">
        <f t="shared" si="161"/>
        <v>#REF!</v>
      </c>
      <c r="Z112" s="162" t="str">
        <f t="shared" si="162"/>
        <v>-</v>
      </c>
      <c r="AB112" s="3"/>
      <c r="AC112" s="3"/>
      <c r="AE112" s="3"/>
      <c r="AF112" s="3"/>
      <c r="AH112" s="3"/>
      <c r="AI112" s="3"/>
      <c r="AK112" s="3"/>
      <c r="AL112" s="3"/>
    </row>
    <row r="113" spans="2:38" x14ac:dyDescent="0.3">
      <c r="B113" s="166" t="s">
        <v>276</v>
      </c>
      <c r="C113" s="150" t="e">
        <f>SUM(C108:C110)</f>
        <v>#REF!</v>
      </c>
      <c r="D113" s="150" t="e">
        <f>SUM(D108:D110)</f>
        <v>#REF!</v>
      </c>
      <c r="E113" s="9" t="e">
        <f t="shared" si="57"/>
        <v>#REF!</v>
      </c>
      <c r="F113" s="162" t="str">
        <f t="shared" si="133"/>
        <v>-</v>
      </c>
      <c r="H113" s="150" t="e">
        <f>SUM(H108:H110)</f>
        <v>#REF!</v>
      </c>
      <c r="I113" s="150" t="e">
        <f>SUM(I108:I110)</f>
        <v>#REF!</v>
      </c>
      <c r="J113" s="9" t="e">
        <f t="shared" si="156"/>
        <v>#REF!</v>
      </c>
      <c r="K113" s="162" t="str">
        <f t="shared" si="134"/>
        <v>-</v>
      </c>
      <c r="M113" s="150" t="e">
        <f>SUM(M108:M110)</f>
        <v>#REF!</v>
      </c>
      <c r="N113" s="150" t="e">
        <f>SUM(N108:N110)</f>
        <v>#REF!</v>
      </c>
      <c r="O113" s="9" t="e">
        <f t="shared" si="157"/>
        <v>#REF!</v>
      </c>
      <c r="P113" s="162" t="str">
        <f t="shared" si="158"/>
        <v>-</v>
      </c>
      <c r="R113" s="150" t="e">
        <f>SUM(R108:R110)</f>
        <v>#REF!</v>
      </c>
      <c r="S113" s="150" t="e">
        <f>SUM(S108:S110)</f>
        <v>#REF!</v>
      </c>
      <c r="T113" s="9" t="e">
        <f t="shared" si="159"/>
        <v>#REF!</v>
      </c>
      <c r="U113" s="162" t="str">
        <f t="shared" si="160"/>
        <v>-</v>
      </c>
      <c r="W113" s="150" t="e">
        <f>SUM(W108:W110)</f>
        <v>#REF!</v>
      </c>
      <c r="X113" s="150" t="e">
        <f>SUM(X108:X110)</f>
        <v>#REF!</v>
      </c>
      <c r="Y113" s="9" t="e">
        <f t="shared" si="161"/>
        <v>#REF!</v>
      </c>
      <c r="Z113" s="162" t="str">
        <f t="shared" si="162"/>
        <v>-</v>
      </c>
      <c r="AB113" s="3"/>
      <c r="AC113" s="3"/>
      <c r="AE113" s="3"/>
      <c r="AF113" s="3"/>
      <c r="AH113" s="3"/>
      <c r="AI113" s="3"/>
      <c r="AK113" s="3"/>
      <c r="AL113" s="3"/>
    </row>
    <row r="114" spans="2:38" x14ac:dyDescent="0.3">
      <c r="B114" s="167" t="s">
        <v>277</v>
      </c>
      <c r="C114" s="1" t="e">
        <f>#REF!</f>
        <v>#REF!</v>
      </c>
      <c r="D114" s="1" t="e">
        <f>#REF!</f>
        <v>#REF!</v>
      </c>
      <c r="E114" s="9" t="e">
        <f t="shared" si="57"/>
        <v>#REF!</v>
      </c>
      <c r="F114" s="162" t="str">
        <f t="shared" si="133"/>
        <v>-</v>
      </c>
      <c r="H114" s="1" t="e">
        <f>#REF!</f>
        <v>#REF!</v>
      </c>
      <c r="I114" s="1" t="e">
        <f>#REF!</f>
        <v>#REF!</v>
      </c>
      <c r="J114" s="9" t="e">
        <f t="shared" si="156"/>
        <v>#REF!</v>
      </c>
      <c r="K114" s="162" t="str">
        <f t="shared" si="134"/>
        <v>-</v>
      </c>
      <c r="M114" s="1" t="e">
        <f>#REF!</f>
        <v>#REF!</v>
      </c>
      <c r="N114" s="1" t="e">
        <f>#REF!</f>
        <v>#REF!</v>
      </c>
      <c r="O114" s="9" t="e">
        <f t="shared" si="157"/>
        <v>#REF!</v>
      </c>
      <c r="P114" s="162" t="str">
        <f t="shared" si="158"/>
        <v>-</v>
      </c>
      <c r="R114" s="1" t="e">
        <f>#REF!</f>
        <v>#REF!</v>
      </c>
      <c r="S114" s="1" t="e">
        <f>#REF!</f>
        <v>#REF!</v>
      </c>
      <c r="T114" s="9" t="e">
        <f t="shared" si="159"/>
        <v>#REF!</v>
      </c>
      <c r="U114" s="162" t="str">
        <f t="shared" si="160"/>
        <v>-</v>
      </c>
      <c r="W114" s="1" t="e">
        <f>#REF!</f>
        <v>#REF!</v>
      </c>
      <c r="X114" s="1" t="e">
        <f>#REF!</f>
        <v>#REF!</v>
      </c>
      <c r="Y114" s="9" t="e">
        <f t="shared" si="161"/>
        <v>#REF!</v>
      </c>
      <c r="Z114" s="162" t="str">
        <f t="shared" si="162"/>
        <v>-</v>
      </c>
      <c r="AB114" s="3"/>
      <c r="AC114" s="3"/>
      <c r="AE114" s="3"/>
      <c r="AF114" s="3"/>
      <c r="AH114" s="3"/>
      <c r="AI114" s="3"/>
      <c r="AK114" s="3"/>
      <c r="AL114" s="3"/>
    </row>
    <row r="115" spans="2:38" x14ac:dyDescent="0.3">
      <c r="B115" s="167" t="s">
        <v>278</v>
      </c>
      <c r="C115" s="1" t="e">
        <f>#REF!</f>
        <v>#REF!</v>
      </c>
      <c r="D115" s="1" t="e">
        <f>#REF!</f>
        <v>#REF!</v>
      </c>
      <c r="E115" s="9" t="e">
        <f t="shared" si="57"/>
        <v>#REF!</v>
      </c>
      <c r="F115" s="162" t="str">
        <f t="shared" si="133"/>
        <v>-</v>
      </c>
      <c r="H115" s="1" t="e">
        <f>#REF!</f>
        <v>#REF!</v>
      </c>
      <c r="I115" s="1" t="e">
        <f>#REF!</f>
        <v>#REF!</v>
      </c>
      <c r="J115" s="9" t="e">
        <f t="shared" si="156"/>
        <v>#REF!</v>
      </c>
      <c r="K115" s="162" t="str">
        <f t="shared" si="134"/>
        <v>-</v>
      </c>
      <c r="M115" s="1" t="e">
        <f>#REF!</f>
        <v>#REF!</v>
      </c>
      <c r="N115" s="1" t="e">
        <f>#REF!</f>
        <v>#REF!</v>
      </c>
      <c r="O115" s="9" t="e">
        <f t="shared" si="157"/>
        <v>#REF!</v>
      </c>
      <c r="P115" s="162" t="str">
        <f t="shared" si="158"/>
        <v>-</v>
      </c>
      <c r="R115" s="1" t="e">
        <f>#REF!</f>
        <v>#REF!</v>
      </c>
      <c r="S115" s="1" t="e">
        <f>#REF!</f>
        <v>#REF!</v>
      </c>
      <c r="T115" s="9" t="e">
        <f t="shared" si="159"/>
        <v>#REF!</v>
      </c>
      <c r="U115" s="162" t="str">
        <f t="shared" si="160"/>
        <v>-</v>
      </c>
      <c r="W115" s="1" t="e">
        <f>#REF!</f>
        <v>#REF!</v>
      </c>
      <c r="X115" s="1" t="e">
        <f>#REF!</f>
        <v>#REF!</v>
      </c>
      <c r="Y115" s="9" t="e">
        <f t="shared" si="161"/>
        <v>#REF!</v>
      </c>
      <c r="Z115" s="162" t="str">
        <f t="shared" si="162"/>
        <v>-</v>
      </c>
      <c r="AB115" s="3"/>
      <c r="AC115" s="3"/>
      <c r="AE115" s="3"/>
      <c r="AF115" s="3"/>
      <c r="AH115" s="3"/>
      <c r="AI115" s="3"/>
      <c r="AK115" s="3"/>
      <c r="AL115" s="3"/>
    </row>
    <row r="116" spans="2:38" x14ac:dyDescent="0.3">
      <c r="B116" s="167" t="s">
        <v>279</v>
      </c>
      <c r="C116" s="1" t="e">
        <f>#REF!</f>
        <v>#REF!</v>
      </c>
      <c r="D116" s="1" t="e">
        <f>#REF!</f>
        <v>#REF!</v>
      </c>
      <c r="E116" s="9" t="e">
        <f t="shared" si="57"/>
        <v>#REF!</v>
      </c>
      <c r="F116" s="162" t="str">
        <f t="shared" si="133"/>
        <v>-</v>
      </c>
      <c r="H116" s="1" t="e">
        <f>#REF!</f>
        <v>#REF!</v>
      </c>
      <c r="I116" s="1" t="e">
        <f>#REF!</f>
        <v>#REF!</v>
      </c>
      <c r="J116" s="9" t="e">
        <f t="shared" si="156"/>
        <v>#REF!</v>
      </c>
      <c r="K116" s="162" t="str">
        <f t="shared" si="134"/>
        <v>-</v>
      </c>
      <c r="M116" s="1" t="e">
        <f>#REF!</f>
        <v>#REF!</v>
      </c>
      <c r="N116" s="1" t="e">
        <f>#REF!</f>
        <v>#REF!</v>
      </c>
      <c r="O116" s="9" t="e">
        <f t="shared" si="157"/>
        <v>#REF!</v>
      </c>
      <c r="P116" s="162" t="str">
        <f t="shared" si="158"/>
        <v>-</v>
      </c>
      <c r="R116" s="1" t="e">
        <f>#REF!</f>
        <v>#REF!</v>
      </c>
      <c r="S116" s="1" t="e">
        <f>#REF!</f>
        <v>#REF!</v>
      </c>
      <c r="T116" s="9" t="e">
        <f t="shared" si="159"/>
        <v>#REF!</v>
      </c>
      <c r="U116" s="162" t="str">
        <f t="shared" si="160"/>
        <v>-</v>
      </c>
      <c r="W116" s="1" t="e">
        <f>#REF!</f>
        <v>#REF!</v>
      </c>
      <c r="X116" s="1" t="e">
        <f>#REF!</f>
        <v>#REF!</v>
      </c>
      <c r="Y116" s="9" t="e">
        <f t="shared" si="161"/>
        <v>#REF!</v>
      </c>
      <c r="Z116" s="162" t="str">
        <f t="shared" si="162"/>
        <v>-</v>
      </c>
      <c r="AB116" s="3"/>
      <c r="AC116" s="3"/>
      <c r="AE116" s="3"/>
      <c r="AF116" s="3"/>
      <c r="AH116" s="3"/>
      <c r="AI116" s="3"/>
      <c r="AK116" s="3"/>
      <c r="AL116" s="3"/>
    </row>
    <row r="117" spans="2:38" x14ac:dyDescent="0.3">
      <c r="B117" s="167" t="s">
        <v>280</v>
      </c>
      <c r="C117" s="1" t="e">
        <f>#REF!</f>
        <v>#REF!</v>
      </c>
      <c r="D117" s="1" t="e">
        <f>#REF!</f>
        <v>#REF!</v>
      </c>
      <c r="E117" s="9" t="e">
        <f t="shared" si="57"/>
        <v>#REF!</v>
      </c>
      <c r="F117" s="162" t="str">
        <f t="shared" si="133"/>
        <v>-</v>
      </c>
      <c r="H117" s="1" t="e">
        <f>#REF!</f>
        <v>#REF!</v>
      </c>
      <c r="I117" s="1" t="e">
        <f>#REF!</f>
        <v>#REF!</v>
      </c>
      <c r="J117" s="9" t="e">
        <f t="shared" si="156"/>
        <v>#REF!</v>
      </c>
      <c r="K117" s="162" t="str">
        <f t="shared" si="134"/>
        <v>-</v>
      </c>
      <c r="M117" s="1" t="e">
        <f>#REF!</f>
        <v>#REF!</v>
      </c>
      <c r="N117" s="1" t="e">
        <f>#REF!</f>
        <v>#REF!</v>
      </c>
      <c r="O117" s="9" t="e">
        <f t="shared" si="157"/>
        <v>#REF!</v>
      </c>
      <c r="P117" s="162" t="str">
        <f t="shared" si="158"/>
        <v>-</v>
      </c>
      <c r="R117" s="1" t="e">
        <f>#REF!</f>
        <v>#REF!</v>
      </c>
      <c r="S117" s="1" t="e">
        <f>#REF!</f>
        <v>#REF!</v>
      </c>
      <c r="T117" s="9" t="e">
        <f t="shared" si="159"/>
        <v>#REF!</v>
      </c>
      <c r="U117" s="162" t="str">
        <f t="shared" si="160"/>
        <v>-</v>
      </c>
      <c r="W117" s="1" t="e">
        <f>#REF!</f>
        <v>#REF!</v>
      </c>
      <c r="X117" s="1" t="e">
        <f>#REF!</f>
        <v>#REF!</v>
      </c>
      <c r="Y117" s="9" t="e">
        <f t="shared" si="161"/>
        <v>#REF!</v>
      </c>
      <c r="Z117" s="162" t="str">
        <f t="shared" si="162"/>
        <v>-</v>
      </c>
      <c r="AB117" s="3"/>
      <c r="AC117" s="3"/>
      <c r="AE117" s="3"/>
      <c r="AF117" s="3"/>
      <c r="AH117" s="3"/>
      <c r="AI117" s="3"/>
      <c r="AK117" s="3"/>
      <c r="AL117" s="3"/>
    </row>
    <row r="118" spans="2:38" x14ac:dyDescent="0.3">
      <c r="B118" s="102" t="s">
        <v>281</v>
      </c>
      <c r="C118" s="126" t="e">
        <f>SUM(C112:C117)</f>
        <v>#REF!</v>
      </c>
      <c r="D118" s="126" t="e">
        <f>SUM(D112:D117)</f>
        <v>#REF!</v>
      </c>
      <c r="E118" s="106" t="e">
        <f t="shared" ref="E118:E119" si="163">D118-C118</f>
        <v>#REF!</v>
      </c>
      <c r="F118" s="163" t="str">
        <f t="shared" ref="F118:F119" si="164">IFERROR(D118/C118-1,"-")</f>
        <v>-</v>
      </c>
      <c r="H118" s="126" t="e">
        <f>SUM(H112:H117)</f>
        <v>#REF!</v>
      </c>
      <c r="I118" s="126" t="e">
        <f>SUM(I112:I117)</f>
        <v>#REF!</v>
      </c>
      <c r="J118" s="106" t="e">
        <f t="shared" ref="J118:J125" si="165">I118-H118</f>
        <v>#REF!</v>
      </c>
      <c r="K118" s="163" t="str">
        <f t="shared" si="134"/>
        <v>-</v>
      </c>
      <c r="M118" s="126" t="e">
        <f>SUM(M112:M117)</f>
        <v>#REF!</v>
      </c>
      <c r="N118" s="126" t="e">
        <f>SUM(N112:N117)</f>
        <v>#REF!</v>
      </c>
      <c r="O118" s="106" t="e">
        <f t="shared" ref="O118:O125" si="166">N118-M118</f>
        <v>#REF!</v>
      </c>
      <c r="P118" s="163" t="str">
        <f t="shared" si="143"/>
        <v>-</v>
      </c>
      <c r="R118" s="126" t="e">
        <f>SUM(R112:R117)</f>
        <v>#REF!</v>
      </c>
      <c r="S118" s="126" t="e">
        <f>SUM(S112:S117)</f>
        <v>#REF!</v>
      </c>
      <c r="T118" s="106" t="e">
        <f t="shared" ref="T118:T125" si="167">S118-R118</f>
        <v>#REF!</v>
      </c>
      <c r="U118" s="163" t="str">
        <f t="shared" si="145"/>
        <v>-</v>
      </c>
      <c r="W118" s="126" t="e">
        <f>SUM(W112:W117)</f>
        <v>#REF!</v>
      </c>
      <c r="X118" s="126" t="e">
        <f>SUM(X112:X117)</f>
        <v>#REF!</v>
      </c>
      <c r="Y118" s="106" t="e">
        <f t="shared" ref="Y118:Y125" si="168">X118-W118</f>
        <v>#REF!</v>
      </c>
      <c r="Z118" s="163" t="str">
        <f t="shared" si="139"/>
        <v>-</v>
      </c>
      <c r="AB118" s="3"/>
      <c r="AC118" s="3"/>
      <c r="AE118" s="3"/>
      <c r="AF118" s="3"/>
      <c r="AH118" s="3"/>
      <c r="AI118" s="3"/>
      <c r="AK118" s="3"/>
      <c r="AL118" s="3"/>
    </row>
    <row r="119" spans="2:38" x14ac:dyDescent="0.3">
      <c r="B119" s="166" t="s">
        <v>282</v>
      </c>
      <c r="C119" s="1" t="e">
        <f>#REF!</f>
        <v>#REF!</v>
      </c>
      <c r="D119" s="1" t="e">
        <f>#REF!</f>
        <v>#REF!</v>
      </c>
      <c r="E119" s="9" t="e">
        <f t="shared" si="163"/>
        <v>#REF!</v>
      </c>
      <c r="F119" s="162" t="str">
        <f t="shared" si="164"/>
        <v>-</v>
      </c>
      <c r="H119" s="1" t="e">
        <f>#REF!</f>
        <v>#REF!</v>
      </c>
      <c r="I119" s="1" t="e">
        <f>#REF!</f>
        <v>#REF!</v>
      </c>
      <c r="J119" s="9" t="e">
        <f t="shared" si="165"/>
        <v>#REF!</v>
      </c>
      <c r="K119" s="162" t="str">
        <f t="shared" ref="K119:K125" si="169">IFERROR(I119/H119-1,"-")</f>
        <v>-</v>
      </c>
      <c r="M119" s="1" t="e">
        <f>#REF!</f>
        <v>#REF!</v>
      </c>
      <c r="N119" s="1" t="e">
        <f>#REF!</f>
        <v>#REF!</v>
      </c>
      <c r="O119" s="9" t="e">
        <f t="shared" si="166"/>
        <v>#REF!</v>
      </c>
      <c r="P119" s="162" t="str">
        <f t="shared" si="143"/>
        <v>-</v>
      </c>
      <c r="R119" s="1" t="e">
        <f>#REF!</f>
        <v>#REF!</v>
      </c>
      <c r="S119" s="1" t="e">
        <f>#REF!</f>
        <v>#REF!</v>
      </c>
      <c r="T119" s="9" t="e">
        <f t="shared" si="167"/>
        <v>#REF!</v>
      </c>
      <c r="U119" s="162" t="str">
        <f t="shared" si="145"/>
        <v>-</v>
      </c>
      <c r="W119" s="1" t="e">
        <f>#REF!</f>
        <v>#REF!</v>
      </c>
      <c r="X119" s="1" t="e">
        <f>#REF!</f>
        <v>#REF!</v>
      </c>
      <c r="Y119" s="9" t="e">
        <f t="shared" si="168"/>
        <v>#REF!</v>
      </c>
      <c r="Z119" s="162" t="str">
        <f t="shared" si="139"/>
        <v>-</v>
      </c>
      <c r="AB119" s="3"/>
      <c r="AC119" s="3"/>
      <c r="AE119" s="3"/>
      <c r="AF119" s="3"/>
      <c r="AH119" s="3"/>
      <c r="AI119" s="3"/>
      <c r="AK119" s="3"/>
      <c r="AL119" s="3"/>
    </row>
    <row r="120" spans="2:38" x14ac:dyDescent="0.3">
      <c r="B120" s="166" t="s">
        <v>283</v>
      </c>
      <c r="C120" s="1" t="e">
        <f>#REF!</f>
        <v>#REF!</v>
      </c>
      <c r="D120" s="1" t="e">
        <f>#REF!</f>
        <v>#REF!</v>
      </c>
      <c r="E120" s="9" t="e">
        <f t="shared" ref="E120:E125" si="170">D120-C120</f>
        <v>#REF!</v>
      </c>
      <c r="F120" s="162" t="str">
        <f t="shared" ref="F120:F125" si="171">IFERROR(D120/C120-1,"-")</f>
        <v>-</v>
      </c>
      <c r="H120" s="1" t="e">
        <f>#REF!</f>
        <v>#REF!</v>
      </c>
      <c r="I120" s="1" t="e">
        <f>#REF!</f>
        <v>#REF!</v>
      </c>
      <c r="J120" s="9" t="e">
        <f t="shared" si="165"/>
        <v>#REF!</v>
      </c>
      <c r="K120" s="162" t="str">
        <f t="shared" si="169"/>
        <v>-</v>
      </c>
      <c r="M120" s="1" t="e">
        <f>#REF!</f>
        <v>#REF!</v>
      </c>
      <c r="N120" s="1" t="e">
        <f>#REF!</f>
        <v>#REF!</v>
      </c>
      <c r="O120" s="9" t="e">
        <f t="shared" si="166"/>
        <v>#REF!</v>
      </c>
      <c r="P120" s="162" t="str">
        <f t="shared" si="143"/>
        <v>-</v>
      </c>
      <c r="R120" s="1" t="e">
        <f>#REF!</f>
        <v>#REF!</v>
      </c>
      <c r="S120" s="1" t="e">
        <f>#REF!</f>
        <v>#REF!</v>
      </c>
      <c r="T120" s="9" t="e">
        <f t="shared" si="167"/>
        <v>#REF!</v>
      </c>
      <c r="U120" s="162" t="str">
        <f t="shared" si="145"/>
        <v>-</v>
      </c>
      <c r="W120" s="1" t="e">
        <f>#REF!</f>
        <v>#REF!</v>
      </c>
      <c r="X120" s="1" t="e">
        <f>#REF!</f>
        <v>#REF!</v>
      </c>
      <c r="Y120" s="9" t="e">
        <f t="shared" si="168"/>
        <v>#REF!</v>
      </c>
      <c r="Z120" s="162" t="str">
        <f t="shared" si="139"/>
        <v>-</v>
      </c>
      <c r="AB120" s="3"/>
      <c r="AC120" s="3"/>
      <c r="AE120" s="3"/>
      <c r="AF120" s="3"/>
      <c r="AH120" s="3"/>
      <c r="AI120" s="3"/>
      <c r="AK120" s="3"/>
      <c r="AL120" s="3"/>
    </row>
    <row r="121" spans="2:38" x14ac:dyDescent="0.3">
      <c r="B121" s="166" t="s">
        <v>284</v>
      </c>
      <c r="C121" s="1" t="e">
        <f>#REF!</f>
        <v>#REF!</v>
      </c>
      <c r="D121" s="1" t="e">
        <f>#REF!</f>
        <v>#REF!</v>
      </c>
      <c r="E121" s="9" t="e">
        <f t="shared" si="170"/>
        <v>#REF!</v>
      </c>
      <c r="F121" s="162" t="str">
        <f t="shared" si="171"/>
        <v>-</v>
      </c>
      <c r="H121" s="1" t="e">
        <f>#REF!</f>
        <v>#REF!</v>
      </c>
      <c r="I121" s="1" t="e">
        <f>#REF!</f>
        <v>#REF!</v>
      </c>
      <c r="J121" s="9" t="e">
        <f t="shared" si="165"/>
        <v>#REF!</v>
      </c>
      <c r="K121" s="162" t="str">
        <f t="shared" si="169"/>
        <v>-</v>
      </c>
      <c r="M121" s="1" t="e">
        <f>#REF!</f>
        <v>#REF!</v>
      </c>
      <c r="N121" s="1" t="e">
        <f>#REF!</f>
        <v>#REF!</v>
      </c>
      <c r="O121" s="9" t="e">
        <f t="shared" si="166"/>
        <v>#REF!</v>
      </c>
      <c r="P121" s="162" t="str">
        <f t="shared" si="143"/>
        <v>-</v>
      </c>
      <c r="R121" s="1" t="e">
        <f>#REF!</f>
        <v>#REF!</v>
      </c>
      <c r="S121" s="1" t="e">
        <f>#REF!</f>
        <v>#REF!</v>
      </c>
      <c r="T121" s="9" t="e">
        <f t="shared" si="167"/>
        <v>#REF!</v>
      </c>
      <c r="U121" s="162" t="str">
        <f t="shared" si="145"/>
        <v>-</v>
      </c>
      <c r="W121" s="1" t="e">
        <f>#REF!</f>
        <v>#REF!</v>
      </c>
      <c r="X121" s="1" t="e">
        <f>#REF!</f>
        <v>#REF!</v>
      </c>
      <c r="Y121" s="9" t="e">
        <f t="shared" si="168"/>
        <v>#REF!</v>
      </c>
      <c r="Z121" s="162" t="str">
        <f t="shared" si="139"/>
        <v>-</v>
      </c>
      <c r="AB121" s="3"/>
      <c r="AC121" s="3"/>
      <c r="AE121" s="3"/>
      <c r="AF121" s="3"/>
      <c r="AH121" s="3"/>
      <c r="AI121" s="3"/>
      <c r="AK121" s="3"/>
      <c r="AL121" s="3"/>
    </row>
    <row r="122" spans="2:38" x14ac:dyDescent="0.3">
      <c r="B122" s="166" t="s">
        <v>285</v>
      </c>
      <c r="C122" s="1" t="e">
        <f>#REF!</f>
        <v>#REF!</v>
      </c>
      <c r="D122" s="1" t="e">
        <f>#REF!</f>
        <v>#REF!</v>
      </c>
      <c r="E122" s="9" t="e">
        <f t="shared" si="170"/>
        <v>#REF!</v>
      </c>
      <c r="F122" s="162" t="str">
        <f t="shared" si="171"/>
        <v>-</v>
      </c>
      <c r="H122" s="1" t="e">
        <f>#REF!</f>
        <v>#REF!</v>
      </c>
      <c r="I122" s="1" t="e">
        <f>#REF!</f>
        <v>#REF!</v>
      </c>
      <c r="J122" s="9" t="e">
        <f t="shared" si="165"/>
        <v>#REF!</v>
      </c>
      <c r="K122" s="162" t="str">
        <f t="shared" si="169"/>
        <v>-</v>
      </c>
      <c r="M122" s="1" t="e">
        <f>#REF!</f>
        <v>#REF!</v>
      </c>
      <c r="N122" s="1" t="e">
        <f>#REF!</f>
        <v>#REF!</v>
      </c>
      <c r="O122" s="9" t="e">
        <f t="shared" si="166"/>
        <v>#REF!</v>
      </c>
      <c r="P122" s="162" t="str">
        <f t="shared" si="143"/>
        <v>-</v>
      </c>
      <c r="R122" s="1" t="e">
        <f>#REF!</f>
        <v>#REF!</v>
      </c>
      <c r="S122" s="1" t="e">
        <f>#REF!</f>
        <v>#REF!</v>
      </c>
      <c r="T122" s="9" t="e">
        <f t="shared" si="167"/>
        <v>#REF!</v>
      </c>
      <c r="U122" s="162" t="str">
        <f t="shared" si="145"/>
        <v>-</v>
      </c>
      <c r="W122" s="1" t="e">
        <f>#REF!</f>
        <v>#REF!</v>
      </c>
      <c r="X122" s="1" t="e">
        <f>#REF!</f>
        <v>#REF!</v>
      </c>
      <c r="Y122" s="9" t="e">
        <f t="shared" si="168"/>
        <v>#REF!</v>
      </c>
      <c r="Z122" s="162" t="str">
        <f t="shared" si="139"/>
        <v>-</v>
      </c>
      <c r="AB122" s="3"/>
      <c r="AC122" s="3"/>
      <c r="AE122" s="3"/>
      <c r="AF122" s="3"/>
      <c r="AH122" s="3"/>
      <c r="AI122" s="3"/>
      <c r="AK122" s="3"/>
      <c r="AL122" s="3"/>
    </row>
    <row r="123" spans="2:38" x14ac:dyDescent="0.3">
      <c r="B123" s="166" t="s">
        <v>286</v>
      </c>
      <c r="C123" s="1" t="e">
        <f>#REF!</f>
        <v>#REF!</v>
      </c>
      <c r="D123" s="1" t="e">
        <f>#REF!</f>
        <v>#REF!</v>
      </c>
      <c r="E123" s="9" t="e">
        <f t="shared" si="170"/>
        <v>#REF!</v>
      </c>
      <c r="F123" s="162" t="str">
        <f t="shared" si="171"/>
        <v>-</v>
      </c>
      <c r="H123" s="1" t="e">
        <f>#REF!</f>
        <v>#REF!</v>
      </c>
      <c r="I123" s="1" t="e">
        <f>#REF!</f>
        <v>#REF!</v>
      </c>
      <c r="J123" s="9" t="e">
        <f t="shared" si="165"/>
        <v>#REF!</v>
      </c>
      <c r="K123" s="162" t="str">
        <f t="shared" si="169"/>
        <v>-</v>
      </c>
      <c r="M123" s="1" t="e">
        <f>#REF!</f>
        <v>#REF!</v>
      </c>
      <c r="N123" s="1" t="e">
        <f>#REF!</f>
        <v>#REF!</v>
      </c>
      <c r="O123" s="9" t="e">
        <f t="shared" si="166"/>
        <v>#REF!</v>
      </c>
      <c r="P123" s="162" t="str">
        <f t="shared" si="143"/>
        <v>-</v>
      </c>
      <c r="R123" s="1" t="e">
        <f>#REF!</f>
        <v>#REF!</v>
      </c>
      <c r="S123" s="1" t="e">
        <f>#REF!</f>
        <v>#REF!</v>
      </c>
      <c r="T123" s="9" t="e">
        <f t="shared" si="167"/>
        <v>#REF!</v>
      </c>
      <c r="U123" s="162" t="str">
        <f t="shared" si="145"/>
        <v>-</v>
      </c>
      <c r="W123" s="1" t="e">
        <f>#REF!</f>
        <v>#REF!</v>
      </c>
      <c r="X123" s="1" t="e">
        <f>#REF!</f>
        <v>#REF!</v>
      </c>
      <c r="Y123" s="9" t="e">
        <f t="shared" si="168"/>
        <v>#REF!</v>
      </c>
      <c r="Z123" s="162" t="str">
        <f t="shared" si="139"/>
        <v>-</v>
      </c>
      <c r="AB123" s="3"/>
      <c r="AC123" s="3"/>
      <c r="AE123" s="3"/>
      <c r="AF123" s="3"/>
      <c r="AH123" s="3"/>
      <c r="AI123" s="3"/>
      <c r="AK123" s="3"/>
      <c r="AL123" s="3"/>
    </row>
    <row r="124" spans="2:38" x14ac:dyDescent="0.3">
      <c r="B124" s="166" t="s">
        <v>287</v>
      </c>
      <c r="C124" s="1" t="e">
        <f>#REF!</f>
        <v>#REF!</v>
      </c>
      <c r="D124" s="1" t="e">
        <f>#REF!</f>
        <v>#REF!</v>
      </c>
      <c r="E124" s="9" t="e">
        <f t="shared" si="170"/>
        <v>#REF!</v>
      </c>
      <c r="F124" s="162" t="str">
        <f t="shared" si="171"/>
        <v>-</v>
      </c>
      <c r="H124" s="1" t="e">
        <f>#REF!</f>
        <v>#REF!</v>
      </c>
      <c r="I124" s="1" t="e">
        <f>#REF!</f>
        <v>#REF!</v>
      </c>
      <c r="J124" s="9" t="e">
        <f t="shared" si="165"/>
        <v>#REF!</v>
      </c>
      <c r="K124" s="162" t="str">
        <f t="shared" si="169"/>
        <v>-</v>
      </c>
      <c r="M124" s="1" t="e">
        <f>#REF!</f>
        <v>#REF!</v>
      </c>
      <c r="N124" s="1" t="e">
        <f>#REF!</f>
        <v>#REF!</v>
      </c>
      <c r="O124" s="9" t="e">
        <f t="shared" si="166"/>
        <v>#REF!</v>
      </c>
      <c r="P124" s="162" t="str">
        <f t="shared" si="143"/>
        <v>-</v>
      </c>
      <c r="R124" s="1" t="e">
        <f>#REF!</f>
        <v>#REF!</v>
      </c>
      <c r="S124" s="1" t="e">
        <f>#REF!</f>
        <v>#REF!</v>
      </c>
      <c r="T124" s="9" t="e">
        <f t="shared" si="167"/>
        <v>#REF!</v>
      </c>
      <c r="U124" s="162" t="str">
        <f t="shared" si="145"/>
        <v>-</v>
      </c>
      <c r="W124" s="1" t="e">
        <f>#REF!</f>
        <v>#REF!</v>
      </c>
      <c r="X124" s="1" t="e">
        <f>#REF!</f>
        <v>#REF!</v>
      </c>
      <c r="Y124" s="9" t="e">
        <f t="shared" si="168"/>
        <v>#REF!</v>
      </c>
      <c r="Z124" s="162" t="str">
        <f t="shared" si="139"/>
        <v>-</v>
      </c>
      <c r="AB124" s="3"/>
      <c r="AC124" s="3"/>
      <c r="AE124" s="3"/>
      <c r="AF124" s="3"/>
      <c r="AH124" s="3"/>
      <c r="AI124" s="3"/>
      <c r="AK124" s="3"/>
      <c r="AL124" s="3"/>
    </row>
    <row r="125" spans="2:38" x14ac:dyDescent="0.3">
      <c r="B125" s="166" t="s">
        <v>288</v>
      </c>
      <c r="C125" s="1" t="e">
        <f>#REF!</f>
        <v>#REF!</v>
      </c>
      <c r="D125" s="1" t="e">
        <f>#REF!</f>
        <v>#REF!</v>
      </c>
      <c r="E125" s="9" t="e">
        <f t="shared" si="170"/>
        <v>#REF!</v>
      </c>
      <c r="F125" s="162" t="str">
        <f t="shared" si="171"/>
        <v>-</v>
      </c>
      <c r="H125" s="1" t="e">
        <f>#REF!</f>
        <v>#REF!</v>
      </c>
      <c r="I125" s="1" t="e">
        <f>#REF!</f>
        <v>#REF!</v>
      </c>
      <c r="J125" s="9" t="e">
        <f t="shared" si="165"/>
        <v>#REF!</v>
      </c>
      <c r="K125" s="162" t="str">
        <f t="shared" si="169"/>
        <v>-</v>
      </c>
      <c r="M125" s="1" t="e">
        <f>#REF!</f>
        <v>#REF!</v>
      </c>
      <c r="N125" s="1" t="e">
        <f>#REF!</f>
        <v>#REF!</v>
      </c>
      <c r="O125" s="9" t="e">
        <f t="shared" si="166"/>
        <v>#REF!</v>
      </c>
      <c r="P125" s="162" t="str">
        <f t="shared" si="143"/>
        <v>-</v>
      </c>
      <c r="R125" s="1" t="e">
        <f>#REF!</f>
        <v>#REF!</v>
      </c>
      <c r="S125" s="1" t="e">
        <f>#REF!</f>
        <v>#REF!</v>
      </c>
      <c r="T125" s="9" t="e">
        <f t="shared" si="167"/>
        <v>#REF!</v>
      </c>
      <c r="U125" s="162" t="str">
        <f t="shared" si="145"/>
        <v>-</v>
      </c>
      <c r="W125" s="1" t="e">
        <f>#REF!</f>
        <v>#REF!</v>
      </c>
      <c r="X125" s="1" t="e">
        <f>#REF!</f>
        <v>#REF!</v>
      </c>
      <c r="Y125" s="9" t="e">
        <f t="shared" si="168"/>
        <v>#REF!</v>
      </c>
      <c r="Z125" s="162" t="str">
        <f t="shared" si="139"/>
        <v>-</v>
      </c>
      <c r="AB125" s="3"/>
      <c r="AC125" s="3"/>
      <c r="AE125" s="3"/>
      <c r="AF125" s="3"/>
      <c r="AH125" s="3"/>
      <c r="AI125" s="3"/>
      <c r="AK125" s="3"/>
      <c r="AL125" s="3"/>
    </row>
    <row r="126" spans="2:38" x14ac:dyDescent="0.3">
      <c r="C126" s="3"/>
      <c r="D126" s="3"/>
      <c r="H126" s="3"/>
      <c r="I126" s="3"/>
      <c r="M126" s="3"/>
      <c r="N126" s="3"/>
      <c r="R126" s="3"/>
      <c r="S126" s="3"/>
      <c r="W126" s="3"/>
      <c r="X126" s="3"/>
    </row>
    <row r="127" spans="2:38" x14ac:dyDescent="0.3">
      <c r="B127" s="100" t="s">
        <v>1</v>
      </c>
      <c r="C127" s="104" t="s">
        <v>105</v>
      </c>
      <c r="D127" s="104" t="s">
        <v>105</v>
      </c>
      <c r="E127" s="104" t="s">
        <v>106</v>
      </c>
      <c r="F127" s="104" t="s">
        <v>224</v>
      </c>
      <c r="G127" s="104"/>
      <c r="H127" s="104" t="s">
        <v>25</v>
      </c>
      <c r="I127" s="104" t="s">
        <v>25</v>
      </c>
      <c r="J127" s="104" t="s">
        <v>106</v>
      </c>
      <c r="K127" s="104" t="s">
        <v>224</v>
      </c>
      <c r="L127" s="104"/>
      <c r="M127" s="104" t="s">
        <v>253</v>
      </c>
      <c r="N127" s="104" t="s">
        <v>253</v>
      </c>
      <c r="O127" s="104" t="s">
        <v>106</v>
      </c>
      <c r="P127" s="104" t="s">
        <v>224</v>
      </c>
      <c r="Q127" s="104"/>
      <c r="R127" s="104" t="s">
        <v>256</v>
      </c>
      <c r="S127" s="104" t="s">
        <v>256</v>
      </c>
      <c r="T127" s="104" t="s">
        <v>106</v>
      </c>
      <c r="U127" s="104" t="s">
        <v>224</v>
      </c>
      <c r="W127" s="104" t="s">
        <v>116</v>
      </c>
      <c r="X127" s="104" t="s">
        <v>116</v>
      </c>
      <c r="Y127" s="104" t="s">
        <v>106</v>
      </c>
      <c r="Z127" s="104" t="s">
        <v>224</v>
      </c>
    </row>
    <row r="128" spans="2:38" ht="15" thickBot="1" x14ac:dyDescent="0.35">
      <c r="B128" s="101" t="s">
        <v>37</v>
      </c>
      <c r="C128" s="105">
        <v>2018</v>
      </c>
      <c r="D128" s="105">
        <v>2019</v>
      </c>
      <c r="E128" s="105"/>
      <c r="F128" s="105" t="s">
        <v>263</v>
      </c>
      <c r="G128" s="104"/>
      <c r="H128" s="105">
        <v>2018</v>
      </c>
      <c r="I128" s="105">
        <v>2019</v>
      </c>
      <c r="J128" s="105"/>
      <c r="K128" s="105" t="s">
        <v>263</v>
      </c>
      <c r="L128" s="104"/>
      <c r="M128" s="105">
        <v>2018</v>
      </c>
      <c r="N128" s="105">
        <v>2019</v>
      </c>
      <c r="O128" s="105"/>
      <c r="P128" s="105" t="s">
        <v>263</v>
      </c>
      <c r="Q128" s="104"/>
      <c r="R128" s="105">
        <v>2018</v>
      </c>
      <c r="S128" s="105">
        <v>2019</v>
      </c>
      <c r="T128" s="105"/>
      <c r="U128" s="105" t="s">
        <v>263</v>
      </c>
      <c r="W128" s="105">
        <v>2018</v>
      </c>
      <c r="X128" s="105">
        <v>2019</v>
      </c>
      <c r="Y128" s="105"/>
      <c r="Z128" s="105" t="s">
        <v>264</v>
      </c>
    </row>
    <row r="130" spans="2:38" x14ac:dyDescent="0.3">
      <c r="B130" s="5" t="s">
        <v>66</v>
      </c>
      <c r="C130" s="9" t="e">
        <f>#REF!</f>
        <v>#REF!</v>
      </c>
      <c r="D130" s="9" t="e">
        <f>#REF!</f>
        <v>#REF!</v>
      </c>
      <c r="E130" s="9" t="e">
        <f>D130-C130</f>
        <v>#REF!</v>
      </c>
      <c r="F130" s="162" t="str">
        <f t="shared" ref="F130" si="172">IFERROR(D130/C130-1,"-")</f>
        <v>-</v>
      </c>
      <c r="H130" s="9" t="e">
        <f>C134</f>
        <v>#REF!</v>
      </c>
      <c r="I130" s="9" t="e">
        <f>D134</f>
        <v>#REF!</v>
      </c>
      <c r="J130" s="9" t="e">
        <f>I130-H130</f>
        <v>#REF!</v>
      </c>
      <c r="K130" s="162" t="str">
        <f t="shared" ref="K130" si="173">IFERROR(I130/H130-1,"-")</f>
        <v>-</v>
      </c>
      <c r="M130" s="9" t="e">
        <f>H134</f>
        <v>#REF!</v>
      </c>
      <c r="N130" s="9" t="e">
        <f>I134</f>
        <v>#REF!</v>
      </c>
      <c r="O130" s="9" t="e">
        <f>N130-M130</f>
        <v>#REF!</v>
      </c>
      <c r="P130" s="162" t="str">
        <f t="shared" ref="P130" si="174">IFERROR(N130/M130-1,"-")</f>
        <v>-</v>
      </c>
      <c r="R130" s="9" t="e">
        <f>M134</f>
        <v>#REF!</v>
      </c>
      <c r="S130" s="9" t="e">
        <f>N134</f>
        <v>#REF!</v>
      </c>
      <c r="T130" s="9" t="e">
        <f>S130-R130</f>
        <v>#REF!</v>
      </c>
      <c r="U130" s="162" t="str">
        <f t="shared" ref="U130" si="175">IFERROR(S130/R130-1,"-")</f>
        <v>-</v>
      </c>
      <c r="W130" s="9" t="e">
        <f>#REF!</f>
        <v>#REF!</v>
      </c>
      <c r="X130" s="9" t="e">
        <f>#REF!</f>
        <v>#REF!</v>
      </c>
      <c r="Y130" s="9" t="e">
        <f>X130-W130</f>
        <v>#REF!</v>
      </c>
      <c r="Z130" s="162" t="str">
        <f t="shared" ref="Z130" si="176">IFERROR(X130/W130-1,"-")</f>
        <v>-</v>
      </c>
      <c r="AB130" s="3"/>
      <c r="AC130" s="3"/>
      <c r="AE130" s="3"/>
      <c r="AF130" s="3"/>
      <c r="AH130" s="3"/>
      <c r="AI130" s="3"/>
      <c r="AK130" s="3"/>
      <c r="AL130" s="3"/>
    </row>
    <row r="131" spans="2:38" x14ac:dyDescent="0.3">
      <c r="B131" s="14" t="s">
        <v>48</v>
      </c>
      <c r="C131" s="9" t="e">
        <f>#REF!</f>
        <v>#REF!</v>
      </c>
      <c r="D131" s="9" t="e">
        <f>#REF!</f>
        <v>#REF!</v>
      </c>
      <c r="E131" s="9" t="e">
        <f t="shared" ref="E131:E144" si="177">D131-C131</f>
        <v>#REF!</v>
      </c>
      <c r="F131" s="150"/>
      <c r="H131" s="9" t="e">
        <f>#REF!-#REF!</f>
        <v>#REF!</v>
      </c>
      <c r="I131" s="9" t="e">
        <f>#REF!-#REF!</f>
        <v>#REF!</v>
      </c>
      <c r="J131" s="9" t="e">
        <f t="shared" ref="J131:J134" si="178">I131-H131</f>
        <v>#REF!</v>
      </c>
      <c r="K131" s="150"/>
      <c r="M131" s="9" t="e">
        <f>-M33</f>
        <v>#REF!</v>
      </c>
      <c r="N131" s="9" t="e">
        <f>-N33</f>
        <v>#REF!</v>
      </c>
      <c r="O131" s="9" t="e">
        <f t="shared" ref="O131:O134" si="179">N131-M131</f>
        <v>#REF!</v>
      </c>
      <c r="P131" s="150"/>
      <c r="R131" s="9" t="e">
        <f>-R33</f>
        <v>#REF!</v>
      </c>
      <c r="S131" s="9" t="e">
        <f>-S33</f>
        <v>#REF!</v>
      </c>
      <c r="T131" s="9" t="e">
        <f t="shared" ref="T131:T134" si="180">S131-R131</f>
        <v>#REF!</v>
      </c>
      <c r="U131" s="150"/>
      <c r="W131" s="9" t="e">
        <f>-W33</f>
        <v>#REF!</v>
      </c>
      <c r="X131" s="9" t="e">
        <f>-X33</f>
        <v>#REF!</v>
      </c>
      <c r="Y131" s="9" t="e">
        <f t="shared" ref="Y131:Y134" si="181">X131-W131</f>
        <v>#REF!</v>
      </c>
      <c r="Z131" s="150"/>
      <c r="AB131" s="3"/>
      <c r="AC131" s="3"/>
      <c r="AE131" s="3"/>
      <c r="AF131" s="3"/>
      <c r="AH131" s="3"/>
      <c r="AI131" s="3"/>
      <c r="AK131" s="3"/>
      <c r="AL131" s="3"/>
    </row>
    <row r="132" spans="2:38" x14ac:dyDescent="0.3">
      <c r="B132" s="14" t="s">
        <v>15</v>
      </c>
      <c r="C132" s="9" t="e">
        <f>#REF!</f>
        <v>#REF!</v>
      </c>
      <c r="D132" s="9" t="e">
        <f>#REF!</f>
        <v>#REF!</v>
      </c>
      <c r="E132" s="9" t="e">
        <f t="shared" si="177"/>
        <v>#REF!</v>
      </c>
      <c r="F132" s="150"/>
      <c r="H132" s="9" t="e">
        <f>H70*-1</f>
        <v>#REF!</v>
      </c>
      <c r="I132" s="9" t="e">
        <f>I70*-1</f>
        <v>#REF!</v>
      </c>
      <c r="J132" s="9" t="e">
        <f t="shared" si="178"/>
        <v>#REF!</v>
      </c>
      <c r="K132" s="150"/>
      <c r="M132" s="9" t="e">
        <f>#REF!-#REF!</f>
        <v>#REF!</v>
      </c>
      <c r="N132" s="9" t="e">
        <f>#REF!-#REF!</f>
        <v>#REF!</v>
      </c>
      <c r="O132" s="9" t="e">
        <f t="shared" si="179"/>
        <v>#REF!</v>
      </c>
      <c r="P132" s="150"/>
      <c r="R132" s="9" t="e">
        <f>#REF!-#REF!</f>
        <v>#REF!</v>
      </c>
      <c r="S132" s="9" t="e">
        <f>#REF!-#REF!</f>
        <v>#REF!</v>
      </c>
      <c r="T132" s="9" t="e">
        <f t="shared" si="180"/>
        <v>#REF!</v>
      </c>
      <c r="U132" s="150"/>
      <c r="W132" s="9" t="e">
        <f>W70*-1</f>
        <v>#REF!</v>
      </c>
      <c r="X132" s="9" t="e">
        <f>X70*-1</f>
        <v>#REF!</v>
      </c>
      <c r="Y132" s="9" t="e">
        <f t="shared" si="181"/>
        <v>#REF!</v>
      </c>
      <c r="Z132" s="150"/>
      <c r="AB132" s="3"/>
      <c r="AC132" s="3"/>
      <c r="AE132" s="3"/>
      <c r="AF132" s="3"/>
      <c r="AH132" s="3"/>
      <c r="AI132" s="3"/>
      <c r="AK132" s="3"/>
      <c r="AL132" s="3"/>
    </row>
    <row r="133" spans="2:38" x14ac:dyDescent="0.3">
      <c r="B133" s="14" t="s">
        <v>68</v>
      </c>
      <c r="C133" s="9" t="e">
        <f>#REF!</f>
        <v>#REF!</v>
      </c>
      <c r="D133" s="9" t="e">
        <f>#REF!</f>
        <v>#REF!</v>
      </c>
      <c r="E133" s="9" t="e">
        <f t="shared" si="177"/>
        <v>#REF!</v>
      </c>
      <c r="F133" s="150"/>
      <c r="H133" s="9" t="e">
        <f>H134-SUM(H130:H132)</f>
        <v>#REF!</v>
      </c>
      <c r="I133" s="9" t="e">
        <f>I134-SUM(I130:I132)</f>
        <v>#REF!</v>
      </c>
      <c r="J133" s="9" t="e">
        <f t="shared" si="178"/>
        <v>#REF!</v>
      </c>
      <c r="K133" s="150"/>
      <c r="M133" s="9" t="e">
        <f>#REF!-#REF!</f>
        <v>#REF!</v>
      </c>
      <c r="N133" s="9" t="e">
        <f>#REF!-#REF!</f>
        <v>#REF!</v>
      </c>
      <c r="O133" s="9" t="e">
        <f t="shared" si="179"/>
        <v>#REF!</v>
      </c>
      <c r="P133" s="150"/>
      <c r="R133" s="9" t="e">
        <f>#REF!-#REF!</f>
        <v>#REF!</v>
      </c>
      <c r="S133" s="9" t="e">
        <f>#REF!-#REF!</f>
        <v>#REF!</v>
      </c>
      <c r="T133" s="9" t="e">
        <f t="shared" si="180"/>
        <v>#REF!</v>
      </c>
      <c r="U133" s="150"/>
      <c r="W133" s="9" t="e">
        <f>#REF!</f>
        <v>#REF!</v>
      </c>
      <c r="X133" s="9" t="e">
        <f>#REF!</f>
        <v>#REF!</v>
      </c>
      <c r="Y133" s="9" t="e">
        <f t="shared" si="181"/>
        <v>#REF!</v>
      </c>
      <c r="Z133" s="150"/>
      <c r="AB133" s="3"/>
      <c r="AC133" s="3"/>
      <c r="AE133" s="3"/>
      <c r="AF133" s="3"/>
      <c r="AH133" s="3"/>
      <c r="AI133" s="3"/>
      <c r="AK133" s="3"/>
      <c r="AL133" s="3"/>
    </row>
    <row r="134" spans="2:38" x14ac:dyDescent="0.3">
      <c r="B134" s="110" t="s">
        <v>67</v>
      </c>
      <c r="C134" s="106" t="e">
        <f>SUM(C130:C133)</f>
        <v>#REF!</v>
      </c>
      <c r="D134" s="106" t="e">
        <f>SUM(D130:D133)</f>
        <v>#REF!</v>
      </c>
      <c r="E134" s="106" t="e">
        <f t="shared" si="177"/>
        <v>#REF!</v>
      </c>
      <c r="F134" s="163" t="str">
        <f t="shared" ref="F134:F135" si="182">IFERROR(D134/C134-1,"-")</f>
        <v>-</v>
      </c>
      <c r="H134" s="106" t="e">
        <f>#REF!</f>
        <v>#REF!</v>
      </c>
      <c r="I134" s="106" t="e">
        <f>#REF!</f>
        <v>#REF!</v>
      </c>
      <c r="J134" s="106" t="e">
        <f t="shared" si="178"/>
        <v>#REF!</v>
      </c>
      <c r="K134" s="163" t="str">
        <f t="shared" ref="K134:K135" si="183">IFERROR(I134/H134-1,"-")</f>
        <v>-</v>
      </c>
      <c r="M134" s="106" t="e">
        <f>#REF!</f>
        <v>#REF!</v>
      </c>
      <c r="N134" s="106" t="e">
        <f>#REF!</f>
        <v>#REF!</v>
      </c>
      <c r="O134" s="106" t="e">
        <f t="shared" si="179"/>
        <v>#REF!</v>
      </c>
      <c r="P134" s="163" t="str">
        <f t="shared" ref="P134:P135" si="184">IFERROR(N134/M134-1,"-")</f>
        <v>-</v>
      </c>
      <c r="R134" s="106" t="e">
        <f>#REF!</f>
        <v>#REF!</v>
      </c>
      <c r="S134" s="106" t="e">
        <f>#REF!</f>
        <v>#REF!</v>
      </c>
      <c r="T134" s="106" t="e">
        <f t="shared" si="180"/>
        <v>#REF!</v>
      </c>
      <c r="U134" s="163" t="str">
        <f t="shared" ref="U134:U135" si="185">IFERROR(S134/R134-1,"-")</f>
        <v>-</v>
      </c>
      <c r="W134" s="106" t="e">
        <f>#REF!</f>
        <v>#REF!</v>
      </c>
      <c r="X134" s="106" t="e">
        <f>#REF!</f>
        <v>#REF!</v>
      </c>
      <c r="Y134" s="106" t="e">
        <f t="shared" si="181"/>
        <v>#REF!</v>
      </c>
      <c r="Z134" s="163" t="str">
        <f t="shared" ref="Z134:Z135" si="186">IFERROR(X134/W134-1,"-")</f>
        <v>-</v>
      </c>
      <c r="AB134" s="3"/>
      <c r="AC134" s="3"/>
      <c r="AE134" s="3"/>
      <c r="AF134" s="3"/>
      <c r="AH134" s="3"/>
      <c r="AI134" s="3"/>
      <c r="AK134" s="3"/>
      <c r="AL134" s="3"/>
    </row>
    <row r="135" spans="2:38" x14ac:dyDescent="0.3">
      <c r="B135" s="5" t="s">
        <v>69</v>
      </c>
      <c r="C135" s="9" t="e">
        <f>#REF!</f>
        <v>#REF!</v>
      </c>
      <c r="D135" s="9" t="e">
        <f>#REF!</f>
        <v>#REF!</v>
      </c>
      <c r="E135" s="9" t="e">
        <f t="shared" si="177"/>
        <v>#REF!</v>
      </c>
      <c r="F135" s="10" t="str">
        <f t="shared" si="182"/>
        <v>-</v>
      </c>
      <c r="G135" s="9"/>
      <c r="H135" s="9" t="e">
        <f>C140</f>
        <v>#REF!</v>
      </c>
      <c r="I135" s="9" t="e">
        <f>D140</f>
        <v>#REF!</v>
      </c>
      <c r="J135" s="9" t="e">
        <f>I135-H135</f>
        <v>#REF!</v>
      </c>
      <c r="K135" s="10" t="str">
        <f t="shared" si="183"/>
        <v>-</v>
      </c>
      <c r="L135" s="9"/>
      <c r="M135" s="9" t="e">
        <f>H140</f>
        <v>#REF!</v>
      </c>
      <c r="N135" s="9" t="e">
        <f>I140</f>
        <v>#REF!</v>
      </c>
      <c r="O135" s="9" t="e">
        <f>N135-M135</f>
        <v>#REF!</v>
      </c>
      <c r="P135" s="10" t="str">
        <f t="shared" si="184"/>
        <v>-</v>
      </c>
      <c r="Q135" s="9"/>
      <c r="R135" s="9" t="e">
        <f>M140</f>
        <v>#REF!</v>
      </c>
      <c r="S135" s="9" t="e">
        <f>N140</f>
        <v>#REF!</v>
      </c>
      <c r="T135" s="9" t="e">
        <f>S135-R135</f>
        <v>#REF!</v>
      </c>
      <c r="U135" s="10" t="str">
        <f t="shared" si="185"/>
        <v>-</v>
      </c>
      <c r="W135" s="9" t="e">
        <f>#REF!</f>
        <v>#REF!</v>
      </c>
      <c r="X135" s="9" t="e">
        <f>#REF!</f>
        <v>#REF!</v>
      </c>
      <c r="Y135" s="9" t="e">
        <f>X135-W135</f>
        <v>#REF!</v>
      </c>
      <c r="Z135" s="10" t="str">
        <f t="shared" si="186"/>
        <v>-</v>
      </c>
      <c r="AB135" s="3"/>
      <c r="AC135" s="3"/>
      <c r="AE135" s="3"/>
      <c r="AF135" s="3"/>
      <c r="AH135" s="3"/>
      <c r="AI135" s="3"/>
      <c r="AK135" s="3"/>
      <c r="AL135" s="3"/>
    </row>
    <row r="136" spans="2:38" x14ac:dyDescent="0.3">
      <c r="B136" s="14" t="s">
        <v>71</v>
      </c>
      <c r="C136" s="9" t="e">
        <f>#REF!</f>
        <v>#REF!</v>
      </c>
      <c r="D136" s="9" t="e">
        <f>#REF!</f>
        <v>#REF!</v>
      </c>
      <c r="E136" s="9" t="e">
        <f t="shared" si="177"/>
        <v>#REF!</v>
      </c>
      <c r="F136" s="9"/>
      <c r="G136" s="9"/>
      <c r="H136" s="9" t="e">
        <f>#REF!-#REF!</f>
        <v>#REF!</v>
      </c>
      <c r="I136" s="9" t="e">
        <f>#REF!-#REF!</f>
        <v>#REF!</v>
      </c>
      <c r="J136" s="9" t="e">
        <f t="shared" ref="J136:J140" si="187">I136-H136</f>
        <v>#REF!</v>
      </c>
      <c r="K136" s="9"/>
      <c r="L136" s="9"/>
      <c r="M136" s="9" t="e">
        <f>#REF!-#REF!</f>
        <v>#REF!</v>
      </c>
      <c r="N136" s="9" t="e">
        <f>#REF!-#REF!</f>
        <v>#REF!</v>
      </c>
      <c r="O136" s="9" t="e">
        <f t="shared" ref="O136:O140" si="188">N136-M136</f>
        <v>#REF!</v>
      </c>
      <c r="P136" s="9"/>
      <c r="Q136" s="9"/>
      <c r="R136" s="9" t="e">
        <f>#REF!-#REF!</f>
        <v>#REF!</v>
      </c>
      <c r="S136" s="9" t="e">
        <f>#REF!-#REF!</f>
        <v>#REF!</v>
      </c>
      <c r="T136" s="9" t="e">
        <f t="shared" ref="T136:T140" si="189">S136-R136</f>
        <v>#REF!</v>
      </c>
      <c r="U136" s="9"/>
      <c r="W136" s="9" t="e">
        <f>#REF!</f>
        <v>#REF!</v>
      </c>
      <c r="X136" s="9" t="e">
        <f>#REF!</f>
        <v>#REF!</v>
      </c>
      <c r="Y136" s="9" t="e">
        <f t="shared" ref="Y136:Y144" si="190">X136-W136</f>
        <v>#REF!</v>
      </c>
      <c r="Z136" s="9"/>
      <c r="AB136" s="3"/>
      <c r="AC136" s="3"/>
      <c r="AE136" s="3"/>
      <c r="AF136" s="3"/>
      <c r="AH136" s="3"/>
      <c r="AI136" s="3"/>
      <c r="AK136" s="3"/>
      <c r="AL136" s="3"/>
    </row>
    <row r="137" spans="2:38" x14ac:dyDescent="0.3">
      <c r="B137" s="14" t="s">
        <v>72</v>
      </c>
      <c r="C137" s="9" t="e">
        <f>#REF!</f>
        <v>#REF!</v>
      </c>
      <c r="D137" s="9" t="e">
        <f>#REF!</f>
        <v>#REF!</v>
      </c>
      <c r="E137" s="9" t="e">
        <f t="shared" si="177"/>
        <v>#REF!</v>
      </c>
      <c r="F137" s="9"/>
      <c r="G137" s="9"/>
      <c r="H137" s="9" t="e">
        <f>#REF!-#REF!</f>
        <v>#REF!</v>
      </c>
      <c r="I137" s="9" t="e">
        <f>#REF!-#REF!</f>
        <v>#REF!</v>
      </c>
      <c r="J137" s="9" t="e">
        <f t="shared" si="187"/>
        <v>#REF!</v>
      </c>
      <c r="K137" s="9"/>
      <c r="L137" s="9"/>
      <c r="M137" s="9" t="e">
        <f>#REF!-#REF!</f>
        <v>#REF!</v>
      </c>
      <c r="N137" s="9" t="e">
        <f>#REF!-#REF!</f>
        <v>#REF!</v>
      </c>
      <c r="O137" s="9" t="e">
        <f t="shared" si="188"/>
        <v>#REF!</v>
      </c>
      <c r="P137" s="9"/>
      <c r="Q137" s="9"/>
      <c r="R137" s="9" t="e">
        <f>#REF!-#REF!</f>
        <v>#REF!</v>
      </c>
      <c r="S137" s="9" t="e">
        <f>#REF!-#REF!</f>
        <v>#REF!</v>
      </c>
      <c r="T137" s="9" t="e">
        <f t="shared" si="189"/>
        <v>#REF!</v>
      </c>
      <c r="U137" s="9"/>
      <c r="W137" s="9" t="e">
        <f>#REF!</f>
        <v>#REF!</v>
      </c>
      <c r="X137" s="9" t="e">
        <f>#REF!</f>
        <v>#REF!</v>
      </c>
      <c r="Y137" s="9" t="e">
        <f t="shared" si="190"/>
        <v>#REF!</v>
      </c>
      <c r="Z137" s="9"/>
      <c r="AB137" s="3"/>
      <c r="AC137" s="3"/>
      <c r="AE137" s="3"/>
      <c r="AF137" s="3"/>
      <c r="AH137" s="3"/>
      <c r="AI137" s="3"/>
      <c r="AK137" s="3"/>
      <c r="AL137" s="3"/>
    </row>
    <row r="138" spans="2:38" x14ac:dyDescent="0.3">
      <c r="B138" s="14" t="s">
        <v>15</v>
      </c>
      <c r="C138" s="9" t="e">
        <f>#REF!</f>
        <v>#REF!</v>
      </c>
      <c r="D138" s="9" t="e">
        <f>#REF!</f>
        <v>#REF!</v>
      </c>
      <c r="E138" s="9" t="e">
        <f t="shared" si="177"/>
        <v>#REF!</v>
      </c>
      <c r="F138" s="9"/>
      <c r="G138" s="9"/>
      <c r="H138" s="9" t="e">
        <f>H132</f>
        <v>#REF!</v>
      </c>
      <c r="I138" s="9" t="e">
        <f>I132</f>
        <v>#REF!</v>
      </c>
      <c r="J138" s="9" t="e">
        <f t="shared" si="187"/>
        <v>#REF!</v>
      </c>
      <c r="K138" s="9"/>
      <c r="L138" s="9"/>
      <c r="M138" s="9" t="e">
        <f>#REF!-#REF!</f>
        <v>#REF!</v>
      </c>
      <c r="N138" s="9" t="e">
        <f>#REF!-#REF!</f>
        <v>#REF!</v>
      </c>
      <c r="O138" s="9" t="e">
        <f t="shared" si="188"/>
        <v>#REF!</v>
      </c>
      <c r="P138" s="9"/>
      <c r="Q138" s="9"/>
      <c r="R138" s="9" t="e">
        <f>#REF!-#REF!</f>
        <v>#REF!</v>
      </c>
      <c r="S138" s="9" t="e">
        <f>#REF!-#REF!</f>
        <v>#REF!</v>
      </c>
      <c r="T138" s="9" t="e">
        <f t="shared" si="189"/>
        <v>#REF!</v>
      </c>
      <c r="U138" s="9"/>
      <c r="W138" s="9" t="e">
        <f>#REF!</f>
        <v>#REF!</v>
      </c>
      <c r="X138" s="9" t="e">
        <f>#REF!</f>
        <v>#REF!</v>
      </c>
      <c r="Y138" s="9" t="e">
        <f t="shared" si="190"/>
        <v>#REF!</v>
      </c>
      <c r="Z138" s="9"/>
      <c r="AB138" s="3"/>
      <c r="AC138" s="3"/>
      <c r="AE138" s="3"/>
      <c r="AF138" s="3"/>
      <c r="AH138" s="3"/>
      <c r="AI138" s="3"/>
      <c r="AK138" s="3"/>
      <c r="AL138" s="3"/>
    </row>
    <row r="139" spans="2:38" x14ac:dyDescent="0.3">
      <c r="B139" s="14" t="s">
        <v>140</v>
      </c>
      <c r="C139" s="9" t="e">
        <f>#REF!</f>
        <v>#REF!</v>
      </c>
      <c r="D139" s="9" t="e">
        <f>#REF!</f>
        <v>#REF!</v>
      </c>
      <c r="E139" s="9" t="e">
        <f t="shared" si="177"/>
        <v>#REF!</v>
      </c>
      <c r="F139" s="9"/>
      <c r="G139" s="9"/>
      <c r="H139" s="9" t="e">
        <f>H140-SUM(H135:H138)</f>
        <v>#REF!</v>
      </c>
      <c r="I139" s="9" t="e">
        <f>I140-SUM(I135:I138)</f>
        <v>#REF!</v>
      </c>
      <c r="J139" s="9" t="e">
        <f t="shared" si="187"/>
        <v>#REF!</v>
      </c>
      <c r="K139" s="9"/>
      <c r="L139" s="9"/>
      <c r="M139" s="9" t="e">
        <f>#REF!-#REF!</f>
        <v>#REF!</v>
      </c>
      <c r="N139" s="9" t="e">
        <f>#REF!-#REF!</f>
        <v>#REF!</v>
      </c>
      <c r="O139" s="9" t="e">
        <f t="shared" si="188"/>
        <v>#REF!</v>
      </c>
      <c r="P139" s="9"/>
      <c r="Q139" s="9"/>
      <c r="R139" s="9" t="e">
        <f>#REF!-#REF!</f>
        <v>#REF!</v>
      </c>
      <c r="S139" s="9" t="e">
        <f>#REF!-#REF!</f>
        <v>#REF!</v>
      </c>
      <c r="T139" s="9" t="e">
        <f t="shared" si="189"/>
        <v>#REF!</v>
      </c>
      <c r="U139" s="9"/>
      <c r="W139" s="9" t="e">
        <f>#REF!</f>
        <v>#REF!</v>
      </c>
      <c r="X139" s="9" t="e">
        <f>#REF!</f>
        <v>#REF!</v>
      </c>
      <c r="Y139" s="9" t="e">
        <f t="shared" si="190"/>
        <v>#REF!</v>
      </c>
      <c r="Z139" s="9"/>
      <c r="AB139" s="3"/>
      <c r="AC139" s="3"/>
      <c r="AE139" s="3"/>
      <c r="AF139" s="3"/>
      <c r="AH139" s="3"/>
      <c r="AI139" s="3"/>
      <c r="AK139" s="3"/>
      <c r="AL139" s="3"/>
    </row>
    <row r="140" spans="2:38" x14ac:dyDescent="0.3">
      <c r="B140" s="110" t="s">
        <v>70</v>
      </c>
      <c r="C140" s="106" t="e">
        <f>SUM(C135:C139)</f>
        <v>#REF!</v>
      </c>
      <c r="D140" s="106" t="e">
        <f>SUM(D135:D139)</f>
        <v>#REF!</v>
      </c>
      <c r="E140" s="106" t="e">
        <f t="shared" si="177"/>
        <v>#REF!</v>
      </c>
      <c r="F140" s="163" t="str">
        <f t="shared" ref="F140" si="191">IFERROR(D140/C140-1,"-")</f>
        <v>-</v>
      </c>
      <c r="H140" s="106" t="e">
        <f>#REF!</f>
        <v>#REF!</v>
      </c>
      <c r="I140" s="106" t="e">
        <f>#REF!</f>
        <v>#REF!</v>
      </c>
      <c r="J140" s="106" t="e">
        <f t="shared" si="187"/>
        <v>#REF!</v>
      </c>
      <c r="K140" s="163" t="str">
        <f t="shared" ref="K140" si="192">IFERROR(I140/H140-1,"-")</f>
        <v>-</v>
      </c>
      <c r="M140" s="106" t="e">
        <f>#REF!</f>
        <v>#REF!</v>
      </c>
      <c r="N140" s="106" t="e">
        <f>#REF!</f>
        <v>#REF!</v>
      </c>
      <c r="O140" s="106" t="e">
        <f t="shared" si="188"/>
        <v>#REF!</v>
      </c>
      <c r="P140" s="163" t="str">
        <f t="shared" ref="P140" si="193">IFERROR(N140/M140-1,"-")</f>
        <v>-</v>
      </c>
      <c r="R140" s="106" t="e">
        <f>#REF!</f>
        <v>#REF!</v>
      </c>
      <c r="S140" s="106" t="e">
        <f>#REF!</f>
        <v>#REF!</v>
      </c>
      <c r="T140" s="106" t="e">
        <f t="shared" si="189"/>
        <v>#REF!</v>
      </c>
      <c r="U140" s="163" t="str">
        <f t="shared" ref="U140" si="194">IFERROR(S140/R140-1,"-")</f>
        <v>-</v>
      </c>
      <c r="W140" s="106" t="e">
        <f>SUM(W135:W139)</f>
        <v>#REF!</v>
      </c>
      <c r="X140" s="106" t="e">
        <f>SUM(X135:X139)</f>
        <v>#REF!</v>
      </c>
      <c r="Y140" s="106" t="e">
        <f t="shared" si="190"/>
        <v>#REF!</v>
      </c>
      <c r="Z140" s="163" t="str">
        <f t="shared" ref="Z140" si="195">IFERROR(X140/W140-1,"-")</f>
        <v>-</v>
      </c>
      <c r="AB140" s="3"/>
      <c r="AC140" s="3"/>
      <c r="AE140" s="3"/>
      <c r="AF140" s="3"/>
      <c r="AH140" s="3"/>
      <c r="AI140" s="3"/>
      <c r="AK140" s="3"/>
      <c r="AL140" s="3"/>
    </row>
    <row r="141" spans="2:38" x14ac:dyDescent="0.3">
      <c r="B141" s="8" t="s">
        <v>97</v>
      </c>
      <c r="C141" s="57" t="e">
        <f>#REF!</f>
        <v>#REF!</v>
      </c>
      <c r="D141" s="57" t="e">
        <f>#REF!</f>
        <v>#REF!</v>
      </c>
      <c r="E141" s="57" t="e">
        <f t="shared" si="177"/>
        <v>#REF!</v>
      </c>
      <c r="F141" s="63"/>
      <c r="H141" s="62"/>
      <c r="I141" s="62"/>
      <c r="J141" s="62"/>
      <c r="K141" s="63"/>
      <c r="M141" s="62"/>
      <c r="N141" s="62"/>
      <c r="O141" s="62"/>
      <c r="P141" s="63"/>
      <c r="R141" s="62"/>
      <c r="S141" s="62"/>
      <c r="T141" s="62"/>
      <c r="U141" s="63"/>
      <c r="W141" s="57" t="e">
        <f>#REF!</f>
        <v>#REF!</v>
      </c>
      <c r="X141" s="57" t="e">
        <f>#REF!</f>
        <v>#REF!</v>
      </c>
      <c r="Y141" s="57" t="e">
        <f t="shared" si="190"/>
        <v>#REF!</v>
      </c>
      <c r="Z141" s="63"/>
    </row>
    <row r="142" spans="2:38" x14ac:dyDescent="0.3">
      <c r="B142" s="5" t="s">
        <v>16</v>
      </c>
      <c r="C142" s="57" t="e">
        <f>#REF!</f>
        <v>#REF!</v>
      </c>
      <c r="D142" s="57" t="e">
        <f>#REF!</f>
        <v>#REF!</v>
      </c>
      <c r="E142" s="57" t="e">
        <f t="shared" si="177"/>
        <v>#REF!</v>
      </c>
      <c r="F142" s="63"/>
      <c r="H142" s="62"/>
      <c r="I142" s="62"/>
      <c r="J142" s="62"/>
      <c r="K142" s="63"/>
      <c r="M142" s="62"/>
      <c r="N142" s="62"/>
      <c r="O142" s="62"/>
      <c r="P142" s="63"/>
      <c r="R142" s="62"/>
      <c r="S142" s="62"/>
      <c r="T142" s="62"/>
      <c r="U142" s="63"/>
      <c r="W142" s="57" t="e">
        <f>#REF!</f>
        <v>#REF!</v>
      </c>
      <c r="X142" s="57" t="e">
        <f>#REF!</f>
        <v>#REF!</v>
      </c>
      <c r="Y142" s="57" t="e">
        <f t="shared" si="190"/>
        <v>#REF!</v>
      </c>
      <c r="Z142" s="63"/>
    </row>
    <row r="143" spans="2:38" x14ac:dyDescent="0.3">
      <c r="B143" s="5" t="s">
        <v>98</v>
      </c>
      <c r="C143" s="57" t="e">
        <f>#REF!</f>
        <v>#REF!</v>
      </c>
      <c r="D143" s="57" t="e">
        <f>#REF!</f>
        <v>#REF!</v>
      </c>
      <c r="E143" s="57" t="e">
        <f t="shared" si="177"/>
        <v>#REF!</v>
      </c>
      <c r="F143" s="63"/>
      <c r="H143" s="62"/>
      <c r="I143" s="62"/>
      <c r="J143" s="62"/>
      <c r="K143" s="63"/>
      <c r="M143" s="62"/>
      <c r="N143" s="62"/>
      <c r="O143" s="62"/>
      <c r="P143" s="63"/>
      <c r="R143" s="62"/>
      <c r="S143" s="62"/>
      <c r="T143" s="62"/>
      <c r="U143" s="63"/>
      <c r="W143" s="57" t="e">
        <f>#REF!</f>
        <v>#REF!</v>
      </c>
      <c r="X143" s="57" t="e">
        <f>#REF!</f>
        <v>#REF!</v>
      </c>
      <c r="Y143" s="57" t="e">
        <f t="shared" si="190"/>
        <v>#REF!</v>
      </c>
      <c r="Z143" s="63"/>
    </row>
    <row r="144" spans="2:38" x14ac:dyDescent="0.3">
      <c r="B144" s="5" t="s">
        <v>141</v>
      </c>
      <c r="C144" s="57" t="e">
        <f t="shared" ref="C144" si="196">C142+C143-C141</f>
        <v>#REF!</v>
      </c>
      <c r="D144" s="57" t="e">
        <f t="shared" ref="D144" si="197">D142+D143-D141</f>
        <v>#REF!</v>
      </c>
      <c r="E144" s="57" t="e">
        <f t="shared" si="177"/>
        <v>#REF!</v>
      </c>
      <c r="F144" s="63"/>
      <c r="H144" s="62"/>
      <c r="I144" s="62"/>
      <c r="J144" s="62"/>
      <c r="K144" s="63"/>
      <c r="M144" s="62"/>
      <c r="N144" s="62"/>
      <c r="O144" s="62"/>
      <c r="P144" s="63"/>
      <c r="R144" s="62"/>
      <c r="S144" s="62"/>
      <c r="T144" s="62"/>
      <c r="U144" s="63"/>
      <c r="W144" s="57" t="e">
        <f t="shared" ref="W144:X144" si="198">W142+W143-W141</f>
        <v>#REF!</v>
      </c>
      <c r="X144" s="57" t="e">
        <f t="shared" si="198"/>
        <v>#REF!</v>
      </c>
      <c r="Y144" s="57" t="e">
        <f t="shared" si="190"/>
        <v>#REF!</v>
      </c>
      <c r="Z144" s="63"/>
    </row>
    <row r="145" spans="2:38" x14ac:dyDescent="0.3">
      <c r="B145" s="110" t="s">
        <v>18</v>
      </c>
      <c r="C145" s="106"/>
      <c r="D145" s="106"/>
      <c r="E145" s="106"/>
      <c r="F145" s="151"/>
      <c r="H145" s="106"/>
      <c r="I145" s="106"/>
      <c r="J145" s="106"/>
      <c r="K145" s="151"/>
      <c r="M145" s="106"/>
      <c r="N145" s="106"/>
      <c r="O145" s="106"/>
      <c r="P145" s="151"/>
      <c r="R145" s="106"/>
      <c r="S145" s="106"/>
      <c r="T145" s="106"/>
      <c r="U145" s="151"/>
      <c r="W145" s="106"/>
      <c r="X145" s="106"/>
      <c r="Y145" s="106"/>
      <c r="Z145" s="151"/>
    </row>
    <row r="146" spans="2:38" x14ac:dyDescent="0.3">
      <c r="B146" s="5" t="s">
        <v>73</v>
      </c>
      <c r="C146" s="3" t="e">
        <f>#REF!</f>
        <v>#REF!</v>
      </c>
      <c r="D146" s="3" t="e">
        <f>#REF!</f>
        <v>#REF!</v>
      </c>
      <c r="E146" s="3" t="e">
        <f>D146-C146</f>
        <v>#REF!</v>
      </c>
      <c r="F146" s="162" t="str">
        <f t="shared" ref="F146:F155" si="199">IFERROR(D146/C146-1,"-")</f>
        <v>-</v>
      </c>
      <c r="H146" s="3" t="e">
        <f>#REF!-#REF!</f>
        <v>#REF!</v>
      </c>
      <c r="I146" s="3" t="e">
        <f>#REF!-#REF!</f>
        <v>#REF!</v>
      </c>
      <c r="J146" s="3" t="e">
        <f>I146-H146</f>
        <v>#REF!</v>
      </c>
      <c r="K146" s="162" t="str">
        <f t="shared" ref="K146:K155" si="200">IFERROR(I146/H146-1,"-")</f>
        <v>-</v>
      </c>
      <c r="M146" s="3" t="e">
        <f>#REF!-#REF!</f>
        <v>#REF!</v>
      </c>
      <c r="N146" s="3" t="e">
        <f>#REF!-#REF!</f>
        <v>#REF!</v>
      </c>
      <c r="O146" s="3" t="e">
        <f>N146-M146</f>
        <v>#REF!</v>
      </c>
      <c r="P146" s="162" t="str">
        <f t="shared" ref="P146:P148" si="201">IFERROR(N146/M146-1,"-")</f>
        <v>-</v>
      </c>
      <c r="R146" s="3" t="e">
        <f>#REF!-#REF!</f>
        <v>#REF!</v>
      </c>
      <c r="S146" s="3" t="e">
        <f>#REF!-#REF!</f>
        <v>#REF!</v>
      </c>
      <c r="T146" s="3" t="e">
        <f>S146-R146</f>
        <v>#REF!</v>
      </c>
      <c r="U146" s="162" t="str">
        <f t="shared" ref="U146:U148" si="202">IFERROR(S146/R146-1,"-")</f>
        <v>-</v>
      </c>
      <c r="W146" s="3" t="e">
        <f>#REF!</f>
        <v>#REF!</v>
      </c>
      <c r="X146" s="3" t="e">
        <f>#REF!</f>
        <v>#REF!</v>
      </c>
      <c r="Y146" s="3" t="e">
        <f>X146-W146</f>
        <v>#REF!</v>
      </c>
      <c r="Z146" s="162" t="str">
        <f t="shared" ref="Z146:Z155" si="203">IFERROR(X146/W146-1,"-")</f>
        <v>-</v>
      </c>
    </row>
    <row r="147" spans="2:38" x14ac:dyDescent="0.3">
      <c r="B147" s="5" t="s">
        <v>74</v>
      </c>
      <c r="C147" s="3" t="e">
        <f>#REF!</f>
        <v>#REF!</v>
      </c>
      <c r="D147" s="3" t="e">
        <f>#REF!</f>
        <v>#REF!</v>
      </c>
      <c r="E147" s="3" t="e">
        <f>D147-C147</f>
        <v>#REF!</v>
      </c>
      <c r="F147" s="162" t="str">
        <f t="shared" si="199"/>
        <v>-</v>
      </c>
      <c r="H147" s="3" t="e">
        <f>H136</f>
        <v>#REF!</v>
      </c>
      <c r="I147" s="3" t="e">
        <f>I136</f>
        <v>#REF!</v>
      </c>
      <c r="J147" s="3" t="e">
        <f>I147-H147</f>
        <v>#REF!</v>
      </c>
      <c r="K147" s="162" t="str">
        <f t="shared" si="200"/>
        <v>-</v>
      </c>
      <c r="M147" s="3" t="e">
        <f>#REF!-#REF!</f>
        <v>#REF!</v>
      </c>
      <c r="N147" s="3" t="e">
        <f>#REF!-#REF!</f>
        <v>#REF!</v>
      </c>
      <c r="O147" s="3" t="e">
        <f>N147-M147</f>
        <v>#REF!</v>
      </c>
      <c r="P147" s="162" t="str">
        <f t="shared" si="201"/>
        <v>-</v>
      </c>
      <c r="R147" s="3" t="e">
        <f>#REF!-#REF!</f>
        <v>#REF!</v>
      </c>
      <c r="S147" s="3" t="e">
        <f>#REF!-#REF!</f>
        <v>#REF!</v>
      </c>
      <c r="T147" s="3" t="e">
        <f>S147-R147</f>
        <v>#REF!</v>
      </c>
      <c r="U147" s="162" t="str">
        <f t="shared" si="202"/>
        <v>-</v>
      </c>
      <c r="W147" s="3" t="e">
        <f>W136</f>
        <v>#REF!</v>
      </c>
      <c r="X147" s="3" t="e">
        <f>X136</f>
        <v>#REF!</v>
      </c>
      <c r="Y147" s="3" t="e">
        <f>X147-W147</f>
        <v>#REF!</v>
      </c>
      <c r="Z147" s="162" t="str">
        <f t="shared" si="203"/>
        <v>-</v>
      </c>
    </row>
    <row r="148" spans="2:38" x14ac:dyDescent="0.3">
      <c r="B148" s="5" t="s">
        <v>48</v>
      </c>
      <c r="C148" s="3" t="e">
        <f>#REF!</f>
        <v>#REF!</v>
      </c>
      <c r="D148" s="3" t="e">
        <f>#REF!</f>
        <v>#REF!</v>
      </c>
      <c r="E148" s="3" t="e">
        <f>D148-C148</f>
        <v>#REF!</v>
      </c>
      <c r="F148" s="162" t="str">
        <f t="shared" si="199"/>
        <v>-</v>
      </c>
      <c r="H148" s="3" t="e">
        <f>#REF!-#REF!</f>
        <v>#REF!</v>
      </c>
      <c r="I148" s="3" t="e">
        <f>#REF!-#REF!</f>
        <v>#REF!</v>
      </c>
      <c r="J148" s="3" t="e">
        <f>I148-H148</f>
        <v>#REF!</v>
      </c>
      <c r="K148" s="162" t="str">
        <f t="shared" si="200"/>
        <v>-</v>
      </c>
      <c r="M148" s="3" t="e">
        <f>#REF!-#REF!</f>
        <v>#REF!</v>
      </c>
      <c r="N148" s="3" t="e">
        <f>#REF!-#REF!</f>
        <v>#REF!</v>
      </c>
      <c r="O148" s="3" t="e">
        <f>N148-M148</f>
        <v>#REF!</v>
      </c>
      <c r="P148" s="162" t="str">
        <f t="shared" si="201"/>
        <v>-</v>
      </c>
      <c r="R148" s="3" t="e">
        <f>#REF!-#REF!</f>
        <v>#REF!</v>
      </c>
      <c r="S148" s="3" t="e">
        <f>#REF!-#REF!</f>
        <v>#REF!</v>
      </c>
      <c r="T148" s="3" t="e">
        <f>S148-R148</f>
        <v>#REF!</v>
      </c>
      <c r="U148" s="162" t="str">
        <f t="shared" si="202"/>
        <v>-</v>
      </c>
      <c r="W148" s="3" t="e">
        <f>W131</f>
        <v>#REF!</v>
      </c>
      <c r="X148" s="3" t="e">
        <f>X131</f>
        <v>#REF!</v>
      </c>
      <c r="Y148" s="3" t="e">
        <f>X148-W148</f>
        <v>#REF!</v>
      </c>
      <c r="Z148" s="162" t="str">
        <f t="shared" si="203"/>
        <v>-</v>
      </c>
    </row>
    <row r="149" spans="2:38" x14ac:dyDescent="0.3">
      <c r="B149" s="5" t="s">
        <v>32</v>
      </c>
      <c r="C149" s="56" t="e">
        <f>C148/C147-1</f>
        <v>#REF!</v>
      </c>
      <c r="D149" s="56" t="e">
        <f>D148/D147-1</f>
        <v>#REF!</v>
      </c>
      <c r="E149" s="58" t="e">
        <f t="shared" ref="E149" si="204">D149-C149</f>
        <v>#REF!</v>
      </c>
      <c r="F149" s="154"/>
      <c r="H149" s="56" t="e">
        <f t="shared" ref="H149" si="205">H148/H147-1</f>
        <v>#REF!</v>
      </c>
      <c r="I149" s="56" t="e">
        <f t="shared" ref="I149" si="206">I148/I147-1</f>
        <v>#REF!</v>
      </c>
      <c r="J149" s="58" t="e">
        <f t="shared" ref="J149" si="207">I149-H149</f>
        <v>#REF!</v>
      </c>
      <c r="K149" s="154"/>
      <c r="M149" s="56" t="e">
        <f t="shared" ref="M149" si="208">M148/M147-1</f>
        <v>#REF!</v>
      </c>
      <c r="N149" s="56" t="e">
        <f t="shared" ref="N149" si="209">N148/N147-1</f>
        <v>#REF!</v>
      </c>
      <c r="O149" s="58" t="e">
        <f t="shared" ref="O149" si="210">N149-M149</f>
        <v>#REF!</v>
      </c>
      <c r="P149" s="154"/>
      <c r="R149" s="56" t="e">
        <f t="shared" ref="R149" si="211">R148/R147-1</f>
        <v>#REF!</v>
      </c>
      <c r="S149" s="56" t="e">
        <f t="shared" ref="S149" si="212">S148/S147-1</f>
        <v>#REF!</v>
      </c>
      <c r="T149" s="58" t="e">
        <f t="shared" ref="T149" si="213">S149-R149</f>
        <v>#REF!</v>
      </c>
      <c r="U149" s="154"/>
      <c r="W149" s="56" t="e">
        <f t="shared" ref="W149:X149" si="214">W148/W147-1</f>
        <v>#REF!</v>
      </c>
      <c r="X149" s="56" t="e">
        <f t="shared" si="214"/>
        <v>#REF!</v>
      </c>
      <c r="Y149" s="58" t="e">
        <f t="shared" ref="Y149" si="215">X149-W149</f>
        <v>#REF!</v>
      </c>
      <c r="Z149" s="154"/>
    </row>
    <row r="150" spans="2:38" x14ac:dyDescent="0.3">
      <c r="B150" s="5" t="s">
        <v>75</v>
      </c>
      <c r="C150" s="3" t="e">
        <f>C7</f>
        <v>#REF!</v>
      </c>
      <c r="D150" s="3" t="e">
        <f>D7</f>
        <v>#REF!</v>
      </c>
      <c r="E150" s="3" t="e">
        <f>D150-C150</f>
        <v>#REF!</v>
      </c>
      <c r="F150" s="162" t="str">
        <f t="shared" si="199"/>
        <v>-</v>
      </c>
      <c r="H150" s="3" t="e">
        <f>H7</f>
        <v>#REF!</v>
      </c>
      <c r="I150" s="3" t="e">
        <f>I7</f>
        <v>#REF!</v>
      </c>
      <c r="J150" s="3" t="e">
        <f>I150-H150</f>
        <v>#REF!</v>
      </c>
      <c r="K150" s="162" t="str">
        <f t="shared" si="200"/>
        <v>-</v>
      </c>
      <c r="M150" s="3" t="e">
        <f>M7</f>
        <v>#REF!</v>
      </c>
      <c r="N150" s="3" t="e">
        <f>N7</f>
        <v>#REF!</v>
      </c>
      <c r="O150" s="3" t="e">
        <f>N150-M150</f>
        <v>#REF!</v>
      </c>
      <c r="P150" s="162" t="str">
        <f t="shared" ref="P150" si="216">IFERROR(N150/M150-1,"-")</f>
        <v>-</v>
      </c>
      <c r="R150" s="3" t="e">
        <f>R7</f>
        <v>#REF!</v>
      </c>
      <c r="S150" s="3" t="e">
        <f>S7</f>
        <v>#REF!</v>
      </c>
      <c r="T150" s="3" t="e">
        <f>S150-R150</f>
        <v>#REF!</v>
      </c>
      <c r="U150" s="162" t="str">
        <f t="shared" ref="U150" si="217">IFERROR(S150/R150-1,"-")</f>
        <v>-</v>
      </c>
      <c r="W150" s="3" t="e">
        <f>W7</f>
        <v>#REF!</v>
      </c>
      <c r="X150" s="3" t="e">
        <f>X7</f>
        <v>#REF!</v>
      </c>
      <c r="Y150" s="3" t="e">
        <f>X150-W150</f>
        <v>#REF!</v>
      </c>
      <c r="Z150" s="162" t="str">
        <f t="shared" si="203"/>
        <v>-</v>
      </c>
    </row>
    <row r="151" spans="2:38" x14ac:dyDescent="0.3">
      <c r="B151" s="5" t="s">
        <v>17</v>
      </c>
      <c r="C151" s="58" t="e">
        <f>(C150)/C148</f>
        <v>#REF!</v>
      </c>
      <c r="D151" s="58" t="e">
        <f>(D150)/D148</f>
        <v>#REF!</v>
      </c>
      <c r="E151" s="58" t="e">
        <f t="shared" ref="E151" si="218">D151-C151</f>
        <v>#REF!</v>
      </c>
      <c r="F151" s="154"/>
      <c r="H151" s="58" t="e">
        <f t="shared" ref="H151" si="219">(H150)/H148</f>
        <v>#REF!</v>
      </c>
      <c r="I151" s="58" t="e">
        <f t="shared" ref="I151" si="220">(I150)/I148</f>
        <v>#REF!</v>
      </c>
      <c r="J151" s="58" t="e">
        <f t="shared" ref="J151" si="221">I151-H151</f>
        <v>#REF!</v>
      </c>
      <c r="K151" s="154"/>
      <c r="M151" s="58" t="e">
        <f t="shared" ref="M151" si="222">(M150)/M148</f>
        <v>#REF!</v>
      </c>
      <c r="N151" s="58" t="e">
        <f t="shared" ref="N151" si="223">(N150)/N148</f>
        <v>#REF!</v>
      </c>
      <c r="O151" s="58" t="e">
        <f t="shared" ref="O151" si="224">N151-M151</f>
        <v>#REF!</v>
      </c>
      <c r="P151" s="154"/>
      <c r="R151" s="58" t="e">
        <f t="shared" ref="R151" si="225">(R150)/R148</f>
        <v>#REF!</v>
      </c>
      <c r="S151" s="58" t="e">
        <f t="shared" ref="S151" si="226">(S150)/S148</f>
        <v>#REF!</v>
      </c>
      <c r="T151" s="58" t="e">
        <f t="shared" ref="T151" si="227">S151-R151</f>
        <v>#REF!</v>
      </c>
      <c r="U151" s="154"/>
      <c r="W151" s="58" t="e">
        <f>(W150)/W148</f>
        <v>#REF!</v>
      </c>
      <c r="X151" s="58" t="e">
        <f>(X150)/X148</f>
        <v>#REF!</v>
      </c>
      <c r="Y151" s="58" t="e">
        <f t="shared" ref="Y151" si="228">X151-W151</f>
        <v>#REF!</v>
      </c>
      <c r="Z151" s="154"/>
    </row>
    <row r="152" spans="2:38" x14ac:dyDescent="0.3">
      <c r="B152" s="5" t="s">
        <v>50</v>
      </c>
      <c r="C152" s="3" t="e">
        <f>#REF!</f>
        <v>#REF!</v>
      </c>
      <c r="D152" s="3" t="e">
        <f>#REF!</f>
        <v>#REF!</v>
      </c>
      <c r="E152" s="3" t="e">
        <f>D152-C152</f>
        <v>#REF!</v>
      </c>
      <c r="F152" s="162" t="str">
        <f t="shared" si="199"/>
        <v>-</v>
      </c>
      <c r="H152" s="3" t="e">
        <f>H38*-1</f>
        <v>#REF!</v>
      </c>
      <c r="I152" s="3" t="e">
        <f>I38*-1</f>
        <v>#REF!</v>
      </c>
      <c r="J152" s="3" t="e">
        <f>I152-H152</f>
        <v>#REF!</v>
      </c>
      <c r="K152" s="162" t="str">
        <f t="shared" si="200"/>
        <v>-</v>
      </c>
      <c r="M152" s="3" t="e">
        <f>M38*-1</f>
        <v>#REF!</v>
      </c>
      <c r="N152" s="3" t="e">
        <f>N38*-1</f>
        <v>#REF!</v>
      </c>
      <c r="O152" s="3" t="e">
        <f>N152-M152</f>
        <v>#REF!</v>
      </c>
      <c r="P152" s="162" t="str">
        <f t="shared" ref="P152" si="229">IFERROR(N152/M152-1,"-")</f>
        <v>-</v>
      </c>
      <c r="R152" s="3" t="e">
        <f>R38*-1</f>
        <v>#REF!</v>
      </c>
      <c r="S152" s="3" t="e">
        <f>S38*-1</f>
        <v>#REF!</v>
      </c>
      <c r="T152" s="3" t="e">
        <f>S152-R152</f>
        <v>#REF!</v>
      </c>
      <c r="U152" s="162" t="str">
        <f t="shared" ref="U152" si="230">IFERROR(S152/R152-1,"-")</f>
        <v>-</v>
      </c>
      <c r="W152" s="3" t="e">
        <f>W38*-1</f>
        <v>#REF!</v>
      </c>
      <c r="X152" s="3" t="e">
        <f>X38*-1</f>
        <v>#REF!</v>
      </c>
      <c r="Y152" s="3" t="e">
        <f>X152-W152</f>
        <v>#REF!</v>
      </c>
      <c r="Z152" s="162" t="str">
        <f t="shared" si="203"/>
        <v>-</v>
      </c>
      <c r="AB152" s="3"/>
      <c r="AC152" s="3"/>
      <c r="AE152" s="3"/>
      <c r="AF152" s="3"/>
      <c r="AH152" s="3"/>
      <c r="AI152" s="3"/>
      <c r="AK152" s="3"/>
      <c r="AL152" s="3"/>
    </row>
    <row r="153" spans="2:38" x14ac:dyDescent="0.3">
      <c r="B153" s="110" t="s">
        <v>142</v>
      </c>
      <c r="C153" s="106"/>
      <c r="D153" s="106"/>
      <c r="E153" s="106"/>
      <c r="F153" s="151"/>
      <c r="H153" s="106"/>
      <c r="I153" s="106"/>
      <c r="J153" s="106"/>
      <c r="K153" s="151"/>
      <c r="M153" s="106"/>
      <c r="N153" s="106"/>
      <c r="O153" s="106"/>
      <c r="P153" s="151"/>
      <c r="R153" s="106"/>
      <c r="S153" s="106"/>
      <c r="T153" s="106"/>
      <c r="U153" s="151"/>
      <c r="W153" s="106"/>
      <c r="X153" s="106"/>
      <c r="Y153" s="106"/>
      <c r="Z153" s="151"/>
    </row>
    <row r="154" spans="2:38" x14ac:dyDescent="0.3">
      <c r="B154" s="5" t="s">
        <v>236</v>
      </c>
      <c r="C154" s="3" t="e">
        <f>#REF!</f>
        <v>#REF!</v>
      </c>
      <c r="D154" s="3" t="e">
        <f>#REF!</f>
        <v>#REF!</v>
      </c>
      <c r="E154" s="3" t="e">
        <f>D154-C154</f>
        <v>#REF!</v>
      </c>
      <c r="F154" s="162" t="str">
        <f t="shared" si="199"/>
        <v>-</v>
      </c>
      <c r="H154" s="3" t="e">
        <f>#REF!-#REF!</f>
        <v>#REF!</v>
      </c>
      <c r="I154" s="3" t="e">
        <f>#REF!-#REF!</f>
        <v>#REF!</v>
      </c>
      <c r="J154" s="3" t="e">
        <f>I154-H154</f>
        <v>#REF!</v>
      </c>
      <c r="K154" s="162" t="str">
        <f t="shared" si="200"/>
        <v>-</v>
      </c>
      <c r="M154" s="3" t="e">
        <f>#REF!-#REF!</f>
        <v>#REF!</v>
      </c>
      <c r="N154" s="3" t="e">
        <f>#REF!-#REF!</f>
        <v>#REF!</v>
      </c>
      <c r="O154" s="3" t="e">
        <f>N154-M154</f>
        <v>#REF!</v>
      </c>
      <c r="P154" s="162" t="str">
        <f t="shared" ref="P154:P155" si="231">IFERROR(N154/M154-1,"-")</f>
        <v>-</v>
      </c>
      <c r="R154" s="3" t="e">
        <f>#REF!-#REF!</f>
        <v>#REF!</v>
      </c>
      <c r="S154" s="3" t="e">
        <f>#REF!-#REF!</f>
        <v>#REF!</v>
      </c>
      <c r="T154" s="3" t="e">
        <f>S154-R154</f>
        <v>#REF!</v>
      </c>
      <c r="U154" s="162" t="str">
        <f t="shared" ref="U154:U155" si="232">IFERROR(S154/R154-1,"-")</f>
        <v>-</v>
      </c>
      <c r="W154" s="3" t="e">
        <f>#REF!</f>
        <v>#REF!</v>
      </c>
      <c r="X154" s="3" t="e">
        <f>#REF!</f>
        <v>#REF!</v>
      </c>
      <c r="Y154" s="3" t="e">
        <f>X154-W154</f>
        <v>#REF!</v>
      </c>
      <c r="Z154" s="162" t="str">
        <f t="shared" si="203"/>
        <v>-</v>
      </c>
      <c r="AB154" s="3"/>
      <c r="AC154" s="3"/>
      <c r="AE154" s="3"/>
      <c r="AF154" s="3"/>
      <c r="AH154" s="3"/>
      <c r="AI154" s="3"/>
      <c r="AK154" s="3"/>
      <c r="AL154" s="3"/>
    </row>
    <row r="155" spans="2:38" x14ac:dyDescent="0.3">
      <c r="B155" s="5" t="s">
        <v>40</v>
      </c>
      <c r="C155" s="3" t="e">
        <f>#REF!</f>
        <v>#REF!</v>
      </c>
      <c r="D155" s="3" t="e">
        <f>#REF!</f>
        <v>#REF!</v>
      </c>
      <c r="E155" s="3" t="e">
        <f>D155-C155</f>
        <v>#REF!</v>
      </c>
      <c r="F155" s="162" t="str">
        <f t="shared" si="199"/>
        <v>-</v>
      </c>
      <c r="H155" s="3" t="e">
        <f>#REF!-#REF!</f>
        <v>#REF!</v>
      </c>
      <c r="I155" s="3" t="e">
        <f>#REF!-#REF!</f>
        <v>#REF!</v>
      </c>
      <c r="J155" s="3" t="e">
        <f>I155-H155</f>
        <v>#REF!</v>
      </c>
      <c r="K155" s="162" t="str">
        <f t="shared" si="200"/>
        <v>-</v>
      </c>
      <c r="M155" s="3" t="e">
        <f>#REF!-#REF!</f>
        <v>#REF!</v>
      </c>
      <c r="N155" s="3" t="e">
        <f>#REF!-#REF!</f>
        <v>#REF!</v>
      </c>
      <c r="O155" s="3" t="e">
        <f>N155-M155</f>
        <v>#REF!</v>
      </c>
      <c r="P155" s="162" t="str">
        <f t="shared" si="231"/>
        <v>-</v>
      </c>
      <c r="R155" s="3" t="e">
        <f>#REF!-#REF!</f>
        <v>#REF!</v>
      </c>
      <c r="S155" s="3" t="e">
        <f>#REF!-#REF!</f>
        <v>#REF!</v>
      </c>
      <c r="T155" s="3" t="e">
        <f>S155-R155</f>
        <v>#REF!</v>
      </c>
      <c r="U155" s="162" t="str">
        <f t="shared" si="232"/>
        <v>-</v>
      </c>
      <c r="W155" s="3" t="e">
        <f>#REF!</f>
        <v>#REF!</v>
      </c>
      <c r="X155" s="3" t="e">
        <f>#REF!</f>
        <v>#REF!</v>
      </c>
      <c r="Y155" s="3" t="e">
        <f>X155-W155</f>
        <v>#REF!</v>
      </c>
      <c r="Z155" s="162" t="str">
        <f t="shared" si="203"/>
        <v>-</v>
      </c>
      <c r="AB155" s="3"/>
      <c r="AC155" s="3"/>
      <c r="AE155" s="3"/>
      <c r="AF155" s="3"/>
      <c r="AH155" s="3"/>
      <c r="AI155" s="3"/>
      <c r="AK155" s="3"/>
      <c r="AL155" s="3"/>
    </row>
    <row r="156" spans="2:38" x14ac:dyDescent="0.3">
      <c r="B156" s="5" t="s">
        <v>20</v>
      </c>
      <c r="C156" s="56" t="e">
        <f>(C154-C155)/C154</f>
        <v>#REF!</v>
      </c>
      <c r="D156" s="56" t="e">
        <f>(D154-D155)/D154</f>
        <v>#REF!</v>
      </c>
      <c r="E156" s="56" t="e">
        <f t="shared" ref="E156" si="233">D156-C156</f>
        <v>#REF!</v>
      </c>
      <c r="F156" s="61"/>
      <c r="H156" s="56" t="e">
        <f>(H154-H155)/H154</f>
        <v>#REF!</v>
      </c>
      <c r="I156" s="56" t="e">
        <f>(I154-I155)/I154</f>
        <v>#REF!</v>
      </c>
      <c r="J156" s="56" t="e">
        <f t="shared" ref="J156" si="234">I156-H156</f>
        <v>#REF!</v>
      </c>
      <c r="K156" s="61"/>
      <c r="M156" s="56" t="e">
        <f>(M154-M155)/M154</f>
        <v>#REF!</v>
      </c>
      <c r="N156" s="56" t="e">
        <f>(N154-N155)/N154</f>
        <v>#REF!</v>
      </c>
      <c r="O156" s="56" t="e">
        <f t="shared" ref="O156" si="235">N156-M156</f>
        <v>#REF!</v>
      </c>
      <c r="P156" s="61"/>
      <c r="R156" s="56" t="e">
        <f>(R154-R155)/R154</f>
        <v>#REF!</v>
      </c>
      <c r="S156" s="56" t="e">
        <f>(S154-S155)/S154</f>
        <v>#REF!</v>
      </c>
      <c r="T156" s="56" t="e">
        <f t="shared" ref="T156" si="236">S156-R156</f>
        <v>#REF!</v>
      </c>
      <c r="U156" s="61"/>
      <c r="W156" s="56" t="e">
        <f t="shared" ref="W156:X156" si="237">(W154-W155)/W154</f>
        <v>#REF!</v>
      </c>
      <c r="X156" s="56" t="e">
        <f t="shared" si="237"/>
        <v>#REF!</v>
      </c>
      <c r="Y156" s="56" t="e">
        <f t="shared" ref="Y156" si="238">X156-W156</f>
        <v>#REF!</v>
      </c>
      <c r="Z156" s="61"/>
    </row>
    <row r="157" spans="2:38" x14ac:dyDescent="0.3">
      <c r="B157" s="110" t="s">
        <v>21</v>
      </c>
      <c r="C157" s="106"/>
      <c r="D157" s="106"/>
      <c r="E157" s="106"/>
      <c r="F157" s="151"/>
      <c r="H157" s="106"/>
      <c r="I157" s="106"/>
      <c r="J157" s="106"/>
      <c r="K157" s="151"/>
      <c r="M157" s="106"/>
      <c r="N157" s="106"/>
      <c r="O157" s="106"/>
      <c r="P157" s="151"/>
      <c r="R157" s="106"/>
      <c r="S157" s="106"/>
      <c r="T157" s="106"/>
      <c r="U157" s="151"/>
      <c r="W157" s="106"/>
      <c r="X157" s="106"/>
      <c r="Y157" s="106"/>
      <c r="Z157" s="151"/>
    </row>
    <row r="158" spans="2:38" x14ac:dyDescent="0.3">
      <c r="B158" s="5" t="s">
        <v>22</v>
      </c>
      <c r="C158" s="60" t="e">
        <f>#REF!</f>
        <v>#REF!</v>
      </c>
      <c r="D158" s="60" t="e">
        <f>#REF!</f>
        <v>#REF!</v>
      </c>
      <c r="E158" s="49" t="e">
        <f t="shared" ref="E158:E162" si="239">D158-C158</f>
        <v>#REF!</v>
      </c>
      <c r="F158" s="63"/>
      <c r="H158" s="62"/>
      <c r="I158" s="62"/>
      <c r="J158" s="62"/>
      <c r="K158" s="63"/>
      <c r="M158" s="62"/>
      <c r="N158" s="62"/>
      <c r="O158" s="62"/>
      <c r="P158" s="63"/>
      <c r="R158" s="62"/>
      <c r="S158" s="62"/>
      <c r="T158" s="62"/>
      <c r="U158" s="63"/>
      <c r="W158" s="49" t="e">
        <f>#REF!</f>
        <v>#REF!</v>
      </c>
      <c r="X158" s="49" t="e">
        <f>#REF!</f>
        <v>#REF!</v>
      </c>
      <c r="Y158" s="49" t="e">
        <f t="shared" ref="Y158:Y162" si="240">X158-W158</f>
        <v>#REF!</v>
      </c>
      <c r="Z158" s="63"/>
    </row>
    <row r="159" spans="2:38" x14ac:dyDescent="0.3">
      <c r="B159" s="5" t="s">
        <v>23</v>
      </c>
      <c r="C159" s="60" t="e">
        <f>#REF!</f>
        <v>#REF!</v>
      </c>
      <c r="D159" s="60" t="e">
        <f>#REF!</f>
        <v>#REF!</v>
      </c>
      <c r="E159" s="49" t="e">
        <f t="shared" si="239"/>
        <v>#REF!</v>
      </c>
      <c r="F159" s="63"/>
      <c r="H159" s="62"/>
      <c r="I159" s="62"/>
      <c r="J159" s="62"/>
      <c r="K159" s="63"/>
      <c r="M159" s="62"/>
      <c r="N159" s="62"/>
      <c r="O159" s="62"/>
      <c r="P159" s="63"/>
      <c r="R159" s="62"/>
      <c r="S159" s="62"/>
      <c r="T159" s="62"/>
      <c r="U159" s="63"/>
      <c r="W159" s="49" t="e">
        <f>#REF!</f>
        <v>#REF!</v>
      </c>
      <c r="X159" s="49" t="e">
        <f>#REF!</f>
        <v>#REF!</v>
      </c>
      <c r="Y159" s="49" t="e">
        <f t="shared" si="240"/>
        <v>#REF!</v>
      </c>
      <c r="Z159" s="63"/>
    </row>
    <row r="160" spans="2:38" x14ac:dyDescent="0.3">
      <c r="B160" s="5" t="s">
        <v>20</v>
      </c>
      <c r="C160" s="49" t="e">
        <f>C158-C159</f>
        <v>#REF!</v>
      </c>
      <c r="D160" s="49" t="e">
        <f>D158-D159</f>
        <v>#REF!</v>
      </c>
      <c r="E160" s="49" t="e">
        <f t="shared" si="239"/>
        <v>#REF!</v>
      </c>
      <c r="F160" s="63"/>
      <c r="H160" s="62"/>
      <c r="I160" s="62"/>
      <c r="J160" s="62"/>
      <c r="K160" s="63"/>
      <c r="M160" s="62"/>
      <c r="N160" s="62"/>
      <c r="O160" s="62"/>
      <c r="P160" s="63"/>
      <c r="R160" s="62"/>
      <c r="S160" s="62"/>
      <c r="T160" s="62"/>
      <c r="U160" s="63"/>
      <c r="W160" s="49" t="e">
        <f t="shared" ref="W160:X160" si="241">W158-W159</f>
        <v>#REF!</v>
      </c>
      <c r="X160" s="49" t="e">
        <f t="shared" si="241"/>
        <v>#REF!</v>
      </c>
      <c r="Y160" s="49" t="e">
        <f t="shared" si="240"/>
        <v>#REF!</v>
      </c>
      <c r="Z160" s="63"/>
    </row>
    <row r="161" spans="2:38" x14ac:dyDescent="0.3">
      <c r="B161" s="5" t="s">
        <v>88</v>
      </c>
      <c r="C161" s="120" t="e">
        <f>#REF!</f>
        <v>#REF!</v>
      </c>
      <c r="D161" s="120" t="e">
        <f>#REF!</f>
        <v>#REF!</v>
      </c>
      <c r="E161" s="120" t="e">
        <f t="shared" si="239"/>
        <v>#REF!</v>
      </c>
      <c r="F161" s="162" t="str">
        <f t="shared" ref="F161:F162" si="242">IFERROR(D161/C161-1,"-")</f>
        <v>-</v>
      </c>
      <c r="G161" s="121"/>
      <c r="H161" s="121" t="e">
        <f>#REF!-#REF!</f>
        <v>#REF!</v>
      </c>
      <c r="I161" s="121" t="e">
        <f>#REF!-#REF!</f>
        <v>#REF!</v>
      </c>
      <c r="J161" s="120" t="e">
        <f t="shared" ref="J161" si="243">I161-H161</f>
        <v>#REF!</v>
      </c>
      <c r="K161" s="162" t="str">
        <f t="shared" ref="K161:K162" si="244">IFERROR(I161/H161-1,"-")</f>
        <v>-</v>
      </c>
      <c r="L161" s="121"/>
      <c r="M161" s="99" t="e">
        <f>#REF!-#REF!</f>
        <v>#REF!</v>
      </c>
      <c r="N161" s="99" t="e">
        <f>#REF!-#REF!</f>
        <v>#REF!</v>
      </c>
      <c r="O161" s="120" t="e">
        <f t="shared" ref="O161" si="245">N161-M161</f>
        <v>#REF!</v>
      </c>
      <c r="P161" s="162" t="str">
        <f t="shared" ref="P161:P162" si="246">IFERROR(N161/M161-1,"-")</f>
        <v>-</v>
      </c>
      <c r="Q161" s="121"/>
      <c r="R161" s="99" t="e">
        <f>#REF!-#REF!</f>
        <v>#REF!</v>
      </c>
      <c r="S161" s="99" t="e">
        <f>#REF!-#REF!</f>
        <v>#REF!</v>
      </c>
      <c r="T161" s="120" t="e">
        <f t="shared" ref="T161" si="247">S161-R161</f>
        <v>#REF!</v>
      </c>
      <c r="U161" s="162" t="str">
        <f t="shared" ref="U161:U162" si="248">IFERROR(S161/R161-1,"-")</f>
        <v>-</v>
      </c>
      <c r="W161" s="120" t="e">
        <f>#REF!</f>
        <v>#REF!</v>
      </c>
      <c r="X161" s="120" t="e">
        <f>#REF!</f>
        <v>#REF!</v>
      </c>
      <c r="Y161" s="120" t="e">
        <f t="shared" si="240"/>
        <v>#REF!</v>
      </c>
      <c r="Z161" s="162" t="str">
        <f t="shared" ref="Z161:Z162" si="249">IFERROR(X161/W161-1,"-")</f>
        <v>-</v>
      </c>
      <c r="AB161" s="3"/>
      <c r="AC161" s="3"/>
      <c r="AE161" s="3"/>
      <c r="AF161" s="3"/>
      <c r="AH161" s="3"/>
      <c r="AI161" s="3"/>
      <c r="AK161" s="3"/>
      <c r="AL161" s="3"/>
    </row>
    <row r="162" spans="2:38" x14ac:dyDescent="0.3">
      <c r="B162" s="25" t="s">
        <v>24</v>
      </c>
      <c r="C162" s="55" t="e">
        <f>#REF!</f>
        <v>#REF!</v>
      </c>
      <c r="D162" s="55" t="e">
        <f>#REF!</f>
        <v>#REF!</v>
      </c>
      <c r="E162" s="55" t="e">
        <f t="shared" si="239"/>
        <v>#REF!</v>
      </c>
      <c r="F162" s="162" t="str">
        <f t="shared" si="242"/>
        <v>-</v>
      </c>
      <c r="H162" s="62"/>
      <c r="I162" s="62"/>
      <c r="J162" s="62"/>
      <c r="K162" s="162" t="str">
        <f t="shared" si="244"/>
        <v>-</v>
      </c>
      <c r="M162" s="62"/>
      <c r="N162" s="62"/>
      <c r="O162" s="62"/>
      <c r="P162" s="162" t="str">
        <f t="shared" si="246"/>
        <v>-</v>
      </c>
      <c r="R162" s="62"/>
      <c r="S162" s="62"/>
      <c r="T162" s="62"/>
      <c r="U162" s="162" t="str">
        <f t="shared" si="248"/>
        <v>-</v>
      </c>
      <c r="W162" s="55" t="e">
        <f>#REF!</f>
        <v>#REF!</v>
      </c>
      <c r="X162" s="55" t="e">
        <f>#REF!</f>
        <v>#REF!</v>
      </c>
      <c r="Y162" s="55" t="e">
        <f t="shared" si="240"/>
        <v>#REF!</v>
      </c>
      <c r="Z162" s="162" t="str">
        <f t="shared" si="249"/>
        <v>-</v>
      </c>
    </row>
    <row r="163" spans="2:38" x14ac:dyDescent="0.3">
      <c r="B163" s="110" t="s">
        <v>143</v>
      </c>
      <c r="C163" s="106"/>
      <c r="D163" s="106"/>
      <c r="E163" s="106"/>
      <c r="F163" s="151"/>
      <c r="H163" s="106"/>
      <c r="I163" s="106"/>
      <c r="J163" s="106"/>
      <c r="K163" s="151"/>
      <c r="M163" s="106"/>
      <c r="N163" s="106"/>
      <c r="O163" s="106"/>
      <c r="P163" s="151"/>
      <c r="R163" s="106"/>
      <c r="S163" s="106"/>
      <c r="T163" s="106"/>
      <c r="U163" s="151"/>
      <c r="W163" s="106"/>
      <c r="X163" s="106"/>
      <c r="Y163" s="106"/>
      <c r="Z163" s="151"/>
    </row>
    <row r="164" spans="2:38" x14ac:dyDescent="0.3">
      <c r="B164" s="5" t="s">
        <v>22</v>
      </c>
      <c r="C164" s="60" t="e">
        <f>#REF!</f>
        <v>#REF!</v>
      </c>
      <c r="D164" s="60" t="e">
        <f>#REF!</f>
        <v>#REF!</v>
      </c>
      <c r="E164" s="49" t="e">
        <f t="shared" ref="E164:E167" si="250">D164-C164</f>
        <v>#REF!</v>
      </c>
      <c r="F164" s="63"/>
      <c r="H164" s="62"/>
      <c r="I164" s="62"/>
      <c r="J164" s="62"/>
      <c r="K164" s="63"/>
      <c r="M164" s="62"/>
      <c r="N164" s="62"/>
      <c r="O164" s="62"/>
      <c r="P164" s="63"/>
      <c r="R164" s="62"/>
      <c r="S164" s="62"/>
      <c r="T164" s="62"/>
      <c r="U164" s="63"/>
      <c r="W164" s="60" t="e">
        <f>#REF!</f>
        <v>#REF!</v>
      </c>
      <c r="X164" s="60" t="e">
        <f>#REF!</f>
        <v>#REF!</v>
      </c>
      <c r="Y164" s="49" t="e">
        <f t="shared" ref="Y164:Y167" si="251">X164-W164</f>
        <v>#REF!</v>
      </c>
      <c r="Z164" s="63"/>
    </row>
    <row r="165" spans="2:38" x14ac:dyDescent="0.3">
      <c r="B165" s="5" t="s">
        <v>23</v>
      </c>
      <c r="C165" s="60" t="e">
        <f>#REF!</f>
        <v>#REF!</v>
      </c>
      <c r="D165" s="60" t="e">
        <f>#REF!</f>
        <v>#REF!</v>
      </c>
      <c r="E165" s="49" t="e">
        <f t="shared" si="250"/>
        <v>#REF!</v>
      </c>
      <c r="F165" s="63"/>
      <c r="H165" s="62"/>
      <c r="I165" s="62"/>
      <c r="J165" s="62"/>
      <c r="K165" s="63"/>
      <c r="M165" s="62"/>
      <c r="N165" s="62"/>
      <c r="O165" s="62"/>
      <c r="P165" s="63"/>
      <c r="R165" s="62"/>
      <c r="S165" s="62"/>
      <c r="T165" s="62"/>
      <c r="U165" s="63"/>
      <c r="W165" s="60" t="e">
        <f>#REF!</f>
        <v>#REF!</v>
      </c>
      <c r="X165" s="60" t="e">
        <f>#REF!</f>
        <v>#REF!</v>
      </c>
      <c r="Y165" s="49" t="e">
        <f t="shared" si="251"/>
        <v>#REF!</v>
      </c>
      <c r="Z165" s="63"/>
    </row>
    <row r="166" spans="2:38" x14ac:dyDescent="0.3">
      <c r="B166" s="5" t="s">
        <v>20</v>
      </c>
      <c r="C166" s="49" t="e">
        <f>C164-C165</f>
        <v>#REF!</v>
      </c>
      <c r="D166" s="49" t="e">
        <f>D164-D165</f>
        <v>#REF!</v>
      </c>
      <c r="E166" s="49" t="e">
        <f t="shared" si="250"/>
        <v>#REF!</v>
      </c>
      <c r="F166" s="63"/>
      <c r="H166" s="62"/>
      <c r="I166" s="62"/>
      <c r="J166" s="62"/>
      <c r="K166" s="63"/>
      <c r="M166" s="62"/>
      <c r="N166" s="62"/>
      <c r="O166" s="62"/>
      <c r="P166" s="63"/>
      <c r="R166" s="62"/>
      <c r="S166" s="62"/>
      <c r="T166" s="62"/>
      <c r="U166" s="63"/>
      <c r="W166" s="49" t="e">
        <f>W164-W165</f>
        <v>#REF!</v>
      </c>
      <c r="X166" s="49" t="e">
        <f>X164-X165</f>
        <v>#REF!</v>
      </c>
      <c r="Y166" s="49" t="e">
        <f t="shared" si="251"/>
        <v>#REF!</v>
      </c>
      <c r="Z166" s="63"/>
    </row>
    <row r="167" spans="2:38" x14ac:dyDescent="0.3">
      <c r="B167" s="5" t="s">
        <v>88</v>
      </c>
      <c r="C167" s="120" t="e">
        <f>#REF!</f>
        <v>#REF!</v>
      </c>
      <c r="D167" s="120" t="e">
        <f>#REF!</f>
        <v>#REF!</v>
      </c>
      <c r="E167" s="120" t="e">
        <f t="shared" si="250"/>
        <v>#REF!</v>
      </c>
      <c r="F167" s="162" t="str">
        <f t="shared" ref="F167" si="252">IFERROR(D167/C167-1,"-")</f>
        <v>-</v>
      </c>
      <c r="G167" s="121"/>
      <c r="H167" s="121" t="e">
        <f>#REF!-#REF!</f>
        <v>#REF!</v>
      </c>
      <c r="I167" s="121" t="e">
        <f>#REF!-#REF!</f>
        <v>#REF!</v>
      </c>
      <c r="J167" s="120" t="e">
        <f t="shared" ref="J167" si="253">I167-H167</f>
        <v>#REF!</v>
      </c>
      <c r="K167" s="162" t="str">
        <f t="shared" ref="K167" si="254">IFERROR(I167/H167-1,"-")</f>
        <v>-</v>
      </c>
      <c r="L167" s="121"/>
      <c r="M167" s="99" t="e">
        <f>#REF!-#REF!</f>
        <v>#REF!</v>
      </c>
      <c r="N167" s="99" t="e">
        <f>#REF!-#REF!</f>
        <v>#REF!</v>
      </c>
      <c r="O167" s="120" t="e">
        <f t="shared" ref="O167" si="255">N167-M167</f>
        <v>#REF!</v>
      </c>
      <c r="P167" s="162" t="str">
        <f t="shared" ref="P167" si="256">IFERROR(N167/M167-1,"-")</f>
        <v>-</v>
      </c>
      <c r="Q167" s="121"/>
      <c r="R167" s="99" t="e">
        <f>#REF!-#REF!</f>
        <v>#REF!</v>
      </c>
      <c r="S167" s="99" t="e">
        <f>#REF!-#REF!</f>
        <v>#REF!</v>
      </c>
      <c r="T167" s="120" t="e">
        <f t="shared" ref="T167" si="257">S167-R167</f>
        <v>#REF!</v>
      </c>
      <c r="U167" s="162" t="str">
        <f t="shared" ref="U167" si="258">IFERROR(S167/R167-1,"-")</f>
        <v>-</v>
      </c>
      <c r="W167" s="146" t="e">
        <f>#REF!</f>
        <v>#REF!</v>
      </c>
      <c r="X167" s="146" t="e">
        <f>#REF!</f>
        <v>#REF!</v>
      </c>
      <c r="Y167" s="120" t="e">
        <f t="shared" si="251"/>
        <v>#REF!</v>
      </c>
      <c r="Z167" s="162" t="str">
        <f t="shared" ref="Z167" si="259">IFERROR(X167/W167-1,"-")</f>
        <v>-</v>
      </c>
      <c r="AB167" s="3"/>
      <c r="AC167" s="3"/>
      <c r="AE167" s="3"/>
      <c r="AF167" s="3"/>
      <c r="AH167" s="3"/>
      <c r="AI167" s="3"/>
      <c r="AK167" s="3"/>
      <c r="AL167" s="3"/>
    </row>
    <row r="168" spans="2:38" x14ac:dyDescent="0.3">
      <c r="B168" s="110" t="s">
        <v>144</v>
      </c>
      <c r="C168" s="106"/>
      <c r="D168" s="106"/>
      <c r="E168" s="106"/>
      <c r="F168" s="151"/>
      <c r="H168" s="106"/>
      <c r="I168" s="106"/>
      <c r="J168" s="106"/>
      <c r="K168" s="151"/>
      <c r="M168" s="106"/>
      <c r="N168" s="106"/>
      <c r="O168" s="106"/>
      <c r="P168" s="151"/>
      <c r="R168" s="106"/>
      <c r="S168" s="106"/>
      <c r="T168" s="106"/>
      <c r="U168" s="151"/>
      <c r="W168" s="106"/>
      <c r="X168" s="106"/>
      <c r="Y168" s="106"/>
      <c r="Z168" s="151"/>
    </row>
    <row r="169" spans="2:38" x14ac:dyDescent="0.3">
      <c r="B169" s="5" t="s">
        <v>22</v>
      </c>
      <c r="C169" s="60" t="e">
        <f>#REF!</f>
        <v>#REF!</v>
      </c>
      <c r="D169" s="60" t="e">
        <f>#REF!</f>
        <v>#REF!</v>
      </c>
      <c r="E169" s="49" t="e">
        <f t="shared" ref="E169:E172" si="260">D169-C169</f>
        <v>#REF!</v>
      </c>
      <c r="F169" s="63"/>
      <c r="H169" s="62"/>
      <c r="I169" s="62"/>
      <c r="J169" s="62"/>
      <c r="K169" s="63"/>
      <c r="M169" s="62"/>
      <c r="N169" s="62"/>
      <c r="O169" s="62"/>
      <c r="P169" s="63"/>
      <c r="R169" s="62"/>
      <c r="S169" s="62"/>
      <c r="T169" s="62"/>
      <c r="U169" s="63"/>
      <c r="W169" s="60" t="e">
        <f>#REF!</f>
        <v>#REF!</v>
      </c>
      <c r="X169" s="60" t="e">
        <f>#REF!</f>
        <v>#REF!</v>
      </c>
      <c r="Y169" s="49" t="e">
        <f t="shared" ref="Y169:Y172" si="261">X169-W169</f>
        <v>#REF!</v>
      </c>
      <c r="Z169" s="63"/>
    </row>
    <row r="170" spans="2:38" x14ac:dyDescent="0.3">
      <c r="B170" s="5" t="s">
        <v>23</v>
      </c>
      <c r="C170" s="60" t="e">
        <f>#REF!</f>
        <v>#REF!</v>
      </c>
      <c r="D170" s="60" t="e">
        <f>#REF!</f>
        <v>#REF!</v>
      </c>
      <c r="E170" s="49" t="e">
        <f t="shared" si="260"/>
        <v>#REF!</v>
      </c>
      <c r="F170" s="63"/>
      <c r="H170" s="62"/>
      <c r="I170" s="62"/>
      <c r="J170" s="62"/>
      <c r="K170" s="63"/>
      <c r="M170" s="62"/>
      <c r="N170" s="62"/>
      <c r="O170" s="62"/>
      <c r="P170" s="63"/>
      <c r="R170" s="62"/>
      <c r="S170" s="62"/>
      <c r="T170" s="62"/>
      <c r="U170" s="63"/>
      <c r="W170" s="60" t="e">
        <f>#REF!</f>
        <v>#REF!</v>
      </c>
      <c r="X170" s="60" t="e">
        <f>#REF!</f>
        <v>#REF!</v>
      </c>
      <c r="Y170" s="49" t="e">
        <f t="shared" si="261"/>
        <v>#REF!</v>
      </c>
      <c r="Z170" s="63"/>
    </row>
    <row r="171" spans="2:38" x14ac:dyDescent="0.3">
      <c r="B171" s="5" t="s">
        <v>20</v>
      </c>
      <c r="C171" s="49" t="e">
        <f>C169-C170</f>
        <v>#REF!</v>
      </c>
      <c r="D171" s="49" t="e">
        <f>D169-D170</f>
        <v>#REF!</v>
      </c>
      <c r="E171" s="49" t="e">
        <f t="shared" si="260"/>
        <v>#REF!</v>
      </c>
      <c r="F171" s="63"/>
      <c r="H171" s="62"/>
      <c r="I171" s="62"/>
      <c r="J171" s="62"/>
      <c r="K171" s="63"/>
      <c r="M171" s="62"/>
      <c r="N171" s="62"/>
      <c r="O171" s="62"/>
      <c r="P171" s="63"/>
      <c r="R171" s="62"/>
      <c r="S171" s="62"/>
      <c r="T171" s="62"/>
      <c r="U171" s="63"/>
      <c r="W171" s="49" t="e">
        <f>W169-W170</f>
        <v>#REF!</v>
      </c>
      <c r="X171" s="49" t="e">
        <f>X169-X170</f>
        <v>#REF!</v>
      </c>
      <c r="Y171" s="49" t="e">
        <f t="shared" si="261"/>
        <v>#REF!</v>
      </c>
      <c r="Z171" s="63"/>
    </row>
    <row r="172" spans="2:38" x14ac:dyDescent="0.3">
      <c r="B172" s="5" t="s">
        <v>88</v>
      </c>
      <c r="C172" s="120" t="e">
        <f>#REF!</f>
        <v>#REF!</v>
      </c>
      <c r="D172" s="120" t="e">
        <f>#REF!</f>
        <v>#REF!</v>
      </c>
      <c r="E172" s="120" t="e">
        <f t="shared" si="260"/>
        <v>#REF!</v>
      </c>
      <c r="F172" s="162" t="str">
        <f t="shared" ref="F172" si="262">IFERROR(D172/C172-1,"-")</f>
        <v>-</v>
      </c>
      <c r="H172" s="121" t="e">
        <f>#REF!-#REF!</f>
        <v>#REF!</v>
      </c>
      <c r="I172" s="121" t="e">
        <f>#REF!-#REF!</f>
        <v>#REF!</v>
      </c>
      <c r="J172" s="120" t="e">
        <f t="shared" ref="J172" si="263">I172-H172</f>
        <v>#REF!</v>
      </c>
      <c r="K172" s="162" t="str">
        <f t="shared" ref="K172" si="264">IFERROR(I172/H172-1,"-")</f>
        <v>-</v>
      </c>
      <c r="M172" s="99" t="e">
        <f>#REF!-#REF!</f>
        <v>#REF!</v>
      </c>
      <c r="N172" s="99" t="e">
        <f>#REF!-#REF!</f>
        <v>#REF!</v>
      </c>
      <c r="O172" s="120" t="e">
        <f t="shared" ref="O172" si="265">N172-M172</f>
        <v>#REF!</v>
      </c>
      <c r="P172" s="162" t="str">
        <f t="shared" ref="P172" si="266">IFERROR(N172/M172-1,"-")</f>
        <v>-</v>
      </c>
      <c r="R172" s="99" t="e">
        <f>#REF!-#REF!</f>
        <v>#REF!</v>
      </c>
      <c r="S172" s="99" t="e">
        <f>#REF!-#REF!</f>
        <v>#REF!</v>
      </c>
      <c r="T172" s="120" t="e">
        <f t="shared" ref="T172" si="267">S172-R172</f>
        <v>#REF!</v>
      </c>
      <c r="U172" s="162" t="str">
        <f t="shared" ref="U172" si="268">IFERROR(S172/R172-1,"-")</f>
        <v>-</v>
      </c>
      <c r="W172" s="146" t="e">
        <f>#REF!</f>
        <v>#REF!</v>
      </c>
      <c r="X172" s="146" t="e">
        <f>#REF!</f>
        <v>#REF!</v>
      </c>
      <c r="Y172" s="119" t="e">
        <f t="shared" si="261"/>
        <v>#REF!</v>
      </c>
      <c r="Z172" s="162" t="str">
        <f t="shared" ref="Z172" si="269">IFERROR(X172/W172-1,"-")</f>
        <v>-</v>
      </c>
      <c r="AB172" s="3"/>
      <c r="AC172" s="3"/>
      <c r="AE172" s="3"/>
      <c r="AF172" s="3"/>
      <c r="AH172" s="3"/>
      <c r="AI172" s="3"/>
      <c r="AK172" s="3"/>
      <c r="AL172" s="3"/>
    </row>
    <row r="173" spans="2:38" x14ac:dyDescent="0.3">
      <c r="B173" s="110" t="s">
        <v>145</v>
      </c>
      <c r="C173" s="106"/>
      <c r="D173" s="106"/>
      <c r="E173" s="106"/>
      <c r="F173" s="151"/>
      <c r="H173" s="106"/>
      <c r="I173" s="106"/>
      <c r="J173" s="106"/>
      <c r="K173" s="151"/>
      <c r="M173" s="106"/>
      <c r="N173" s="106"/>
      <c r="O173" s="106"/>
      <c r="P173" s="151"/>
      <c r="R173" s="106"/>
      <c r="S173" s="106"/>
      <c r="T173" s="106"/>
      <c r="U173" s="151"/>
      <c r="W173" s="106"/>
      <c r="X173" s="106"/>
      <c r="Y173" s="106"/>
      <c r="Z173" s="151"/>
    </row>
    <row r="174" spans="2:38" x14ac:dyDescent="0.3">
      <c r="B174" s="5" t="s">
        <v>22</v>
      </c>
      <c r="C174" s="60" t="e">
        <f>#REF!</f>
        <v>#REF!</v>
      </c>
      <c r="D174" s="60" t="e">
        <f>#REF!</f>
        <v>#REF!</v>
      </c>
      <c r="E174" s="49" t="e">
        <f t="shared" ref="E174:E177" si="270">D174-C174</f>
        <v>#REF!</v>
      </c>
      <c r="F174" s="63"/>
      <c r="H174" s="62"/>
      <c r="I174" s="62"/>
      <c r="J174" s="62"/>
      <c r="K174" s="63"/>
      <c r="M174" s="62"/>
      <c r="N174" s="62"/>
      <c r="O174" s="62"/>
      <c r="P174" s="63"/>
      <c r="R174" s="62"/>
      <c r="S174" s="62"/>
      <c r="T174" s="62"/>
      <c r="U174" s="63"/>
      <c r="W174" s="60" t="e">
        <f>#REF!</f>
        <v>#REF!</v>
      </c>
      <c r="X174" s="60" t="e">
        <f>#REF!</f>
        <v>#REF!</v>
      </c>
      <c r="Y174" s="49" t="e">
        <f t="shared" ref="Y174:Y177" si="271">X174-W174</f>
        <v>#REF!</v>
      </c>
      <c r="Z174" s="63"/>
    </row>
    <row r="175" spans="2:38" x14ac:dyDescent="0.3">
      <c r="B175" s="5" t="s">
        <v>23</v>
      </c>
      <c r="C175" s="60" t="e">
        <f>#REF!</f>
        <v>#REF!</v>
      </c>
      <c r="D175" s="60" t="e">
        <f>#REF!</f>
        <v>#REF!</v>
      </c>
      <c r="E175" s="49" t="e">
        <f t="shared" si="270"/>
        <v>#REF!</v>
      </c>
      <c r="F175" s="63"/>
      <c r="H175" s="62"/>
      <c r="I175" s="62"/>
      <c r="J175" s="62"/>
      <c r="K175" s="63"/>
      <c r="M175" s="62"/>
      <c r="N175" s="62"/>
      <c r="O175" s="62"/>
      <c r="P175" s="63"/>
      <c r="R175" s="62"/>
      <c r="S175" s="62"/>
      <c r="T175" s="62"/>
      <c r="U175" s="63"/>
      <c r="W175" s="60" t="e">
        <f>#REF!</f>
        <v>#REF!</v>
      </c>
      <c r="X175" s="60" t="e">
        <f>#REF!</f>
        <v>#REF!</v>
      </c>
      <c r="Y175" s="49" t="e">
        <f t="shared" si="271"/>
        <v>#REF!</v>
      </c>
      <c r="Z175" s="63"/>
    </row>
    <row r="176" spans="2:38" x14ac:dyDescent="0.3">
      <c r="B176" s="5" t="s">
        <v>20</v>
      </c>
      <c r="C176" s="49" t="e">
        <f>C174-C175</f>
        <v>#REF!</v>
      </c>
      <c r="D176" s="49" t="e">
        <f>D174-D175</f>
        <v>#REF!</v>
      </c>
      <c r="E176" s="49" t="e">
        <f t="shared" si="270"/>
        <v>#REF!</v>
      </c>
      <c r="F176" s="63"/>
      <c r="H176" s="62"/>
      <c r="I176" s="62"/>
      <c r="J176" s="62"/>
      <c r="K176" s="63"/>
      <c r="M176" s="62"/>
      <c r="N176" s="62"/>
      <c r="O176" s="62"/>
      <c r="P176" s="63"/>
      <c r="R176" s="62"/>
      <c r="S176" s="62"/>
      <c r="T176" s="62"/>
      <c r="U176" s="63"/>
      <c r="W176" s="49" t="e">
        <f>W174-W175</f>
        <v>#REF!</v>
      </c>
      <c r="X176" s="49" t="e">
        <f>X174-X175</f>
        <v>#REF!</v>
      </c>
      <c r="Y176" s="49" t="e">
        <f t="shared" si="271"/>
        <v>#REF!</v>
      </c>
      <c r="Z176" s="63"/>
    </row>
    <row r="177" spans="2:38" x14ac:dyDescent="0.3">
      <c r="B177" s="5" t="s">
        <v>88</v>
      </c>
      <c r="C177" s="120" t="e">
        <f>#REF!</f>
        <v>#REF!</v>
      </c>
      <c r="D177" s="120" t="e">
        <f>#REF!</f>
        <v>#REF!</v>
      </c>
      <c r="E177" s="120" t="e">
        <f t="shared" si="270"/>
        <v>#REF!</v>
      </c>
      <c r="F177" s="162" t="str">
        <f t="shared" ref="F177" si="272">IFERROR(D177/C177-1,"-")</f>
        <v>-</v>
      </c>
      <c r="G177" s="121"/>
      <c r="H177" s="121" t="e">
        <f>#REF!-#REF!</f>
        <v>#REF!</v>
      </c>
      <c r="I177" s="121" t="e">
        <f>#REF!-#REF!</f>
        <v>#REF!</v>
      </c>
      <c r="J177" s="120" t="e">
        <f t="shared" ref="J177" si="273">I177-H177</f>
        <v>#REF!</v>
      </c>
      <c r="K177" s="162" t="str">
        <f t="shared" ref="K177" si="274">IFERROR(I177/H177-1,"-")</f>
        <v>-</v>
      </c>
      <c r="L177" s="121"/>
      <c r="M177" s="99" t="e">
        <f>#REF!-#REF!</f>
        <v>#REF!</v>
      </c>
      <c r="N177" s="99" t="e">
        <f>#REF!-#REF!</f>
        <v>#REF!</v>
      </c>
      <c r="O177" s="120" t="e">
        <f t="shared" ref="O177" si="275">N177-M177</f>
        <v>#REF!</v>
      </c>
      <c r="P177" s="162" t="str">
        <f t="shared" ref="P177" si="276">IFERROR(N177/M177-1,"-")</f>
        <v>-</v>
      </c>
      <c r="Q177" s="121"/>
      <c r="R177" s="99" t="e">
        <f>#REF!-#REF!</f>
        <v>#REF!</v>
      </c>
      <c r="S177" s="99" t="e">
        <f>#REF!-#REF!</f>
        <v>#REF!</v>
      </c>
      <c r="T177" s="120" t="e">
        <f t="shared" ref="T177" si="277">S177-R177</f>
        <v>#REF!</v>
      </c>
      <c r="U177" s="162" t="str">
        <f t="shared" ref="U177" si="278">IFERROR(S177/R177-1,"-")</f>
        <v>-</v>
      </c>
      <c r="W177" s="146" t="e">
        <f>#REF!</f>
        <v>#REF!</v>
      </c>
      <c r="X177" s="146" t="e">
        <f>#REF!</f>
        <v>#REF!</v>
      </c>
      <c r="Y177" s="120" t="e">
        <f t="shared" si="271"/>
        <v>#REF!</v>
      </c>
      <c r="Z177" s="162" t="str">
        <f t="shared" ref="Z177" si="279">IFERROR(X177/W177-1,"-")</f>
        <v>-</v>
      </c>
      <c r="AB177" s="3"/>
      <c r="AC177" s="3"/>
      <c r="AE177" s="3"/>
      <c r="AF177" s="3"/>
      <c r="AH177" s="3"/>
      <c r="AI177" s="3"/>
      <c r="AK177" s="3"/>
      <c r="AL177" s="3"/>
    </row>
    <row r="178" spans="2:38" x14ac:dyDescent="0.3">
      <c r="B178" s="110" t="s">
        <v>76</v>
      </c>
      <c r="C178" s="106"/>
      <c r="D178" s="106"/>
      <c r="E178" s="106"/>
      <c r="F178" s="151"/>
      <c r="H178" s="106"/>
      <c r="I178" s="106"/>
      <c r="J178" s="106"/>
      <c r="K178" s="151"/>
      <c r="M178" s="106"/>
      <c r="N178" s="106"/>
      <c r="O178" s="106"/>
      <c r="P178" s="151"/>
      <c r="R178" s="106"/>
      <c r="S178" s="106"/>
      <c r="T178" s="106"/>
      <c r="U178" s="151"/>
      <c r="W178" s="106"/>
      <c r="X178" s="106"/>
      <c r="Y178" s="106"/>
    </row>
    <row r="179" spans="2:38" x14ac:dyDescent="0.3">
      <c r="B179" s="25" t="s">
        <v>77</v>
      </c>
      <c r="C179" s="55" t="e">
        <f>#REF!</f>
        <v>#REF!</v>
      </c>
      <c r="D179" s="55" t="e">
        <f>#REF!</f>
        <v>#REF!</v>
      </c>
      <c r="E179" s="3" t="e">
        <f>D179-C179</f>
        <v>#REF!</v>
      </c>
      <c r="F179" s="3"/>
      <c r="H179" s="3" t="e">
        <f>#REF!-#REF!</f>
        <v>#REF!</v>
      </c>
      <c r="I179" s="3" t="e">
        <f>#REF!-#REF!</f>
        <v>#REF!</v>
      </c>
      <c r="J179" s="3" t="e">
        <f t="shared" ref="J179:J181" si="280">I179-H179</f>
        <v>#REF!</v>
      </c>
      <c r="K179" s="3"/>
      <c r="M179" s="3" t="e">
        <f>#REF!-#REF!</f>
        <v>#REF!</v>
      </c>
      <c r="N179" s="3" t="e">
        <f>#REF!-#REF!</f>
        <v>#REF!</v>
      </c>
      <c r="O179" s="3" t="e">
        <f t="shared" ref="O179:O181" si="281">N179-M179</f>
        <v>#REF!</v>
      </c>
      <c r="P179" s="3"/>
      <c r="R179" s="3" t="e">
        <f>#REF!-#REF!</f>
        <v>#REF!</v>
      </c>
      <c r="S179" s="3" t="e">
        <f>#REF!-#REF!</f>
        <v>#REF!</v>
      </c>
      <c r="T179" s="3" t="e">
        <f t="shared" ref="T179:T181" si="282">S179-R179</f>
        <v>#REF!</v>
      </c>
      <c r="U179" s="3"/>
      <c r="W179" s="3" t="e">
        <f>#REF!</f>
        <v>#REF!</v>
      </c>
      <c r="X179" s="62"/>
      <c r="Y179" s="3" t="e">
        <f t="shared" ref="Y179:Y181" si="283">X179-W179</f>
        <v>#REF!</v>
      </c>
    </row>
    <row r="180" spans="2:38" x14ac:dyDescent="0.3">
      <c r="B180" s="25" t="s">
        <v>79</v>
      </c>
      <c r="C180" s="63" t="e">
        <f>C179/(C161*1000)</f>
        <v>#REF!</v>
      </c>
      <c r="D180" s="63" t="e">
        <f>D179/(D161*1000)</f>
        <v>#REF!</v>
      </c>
      <c r="E180" s="63" t="e">
        <f t="shared" ref="E180" si="284">D180-C180</f>
        <v>#REF!</v>
      </c>
      <c r="F180" s="63"/>
      <c r="H180" s="63" t="e">
        <f>H179/(H161*1000)</f>
        <v>#REF!</v>
      </c>
      <c r="I180" s="63" t="e">
        <f>I179/(I161*1000)</f>
        <v>#REF!</v>
      </c>
      <c r="J180" s="63" t="e">
        <f t="shared" si="280"/>
        <v>#REF!</v>
      </c>
      <c r="K180" s="63"/>
      <c r="M180" s="63" t="e">
        <f>M179/(M161*1000)</f>
        <v>#REF!</v>
      </c>
      <c r="N180" s="63" t="e">
        <f>N179/(N161*1000)</f>
        <v>#REF!</v>
      </c>
      <c r="O180" s="63" t="e">
        <f t="shared" si="281"/>
        <v>#REF!</v>
      </c>
      <c r="P180" s="63"/>
      <c r="R180" s="63" t="e">
        <f>R179/(R161*1000)</f>
        <v>#REF!</v>
      </c>
      <c r="S180" s="63" t="e">
        <f>S179/(S161*1000)</f>
        <v>#REF!</v>
      </c>
      <c r="T180" s="63" t="e">
        <f t="shared" si="282"/>
        <v>#REF!</v>
      </c>
      <c r="U180" s="63"/>
      <c r="W180" s="61" t="e">
        <f>#REF!</f>
        <v>#REF!</v>
      </c>
      <c r="X180" s="62"/>
      <c r="Y180" s="63" t="e">
        <f t="shared" si="283"/>
        <v>#REF!</v>
      </c>
    </row>
    <row r="181" spans="2:38" x14ac:dyDescent="0.3">
      <c r="B181" s="25" t="s">
        <v>78</v>
      </c>
      <c r="C181" s="3" t="e">
        <f>#REF!</f>
        <v>#REF!</v>
      </c>
      <c r="D181" s="3" t="e">
        <f>#REF!</f>
        <v>#REF!</v>
      </c>
      <c r="E181" s="3" t="e">
        <f>D181-C181</f>
        <v>#REF!</v>
      </c>
      <c r="F181" s="3"/>
      <c r="H181" s="3" t="e">
        <f>#REF!-#REF!</f>
        <v>#REF!</v>
      </c>
      <c r="I181" s="3" t="e">
        <f>#REF!-#REF!</f>
        <v>#REF!</v>
      </c>
      <c r="J181" s="3" t="e">
        <f t="shared" si="280"/>
        <v>#REF!</v>
      </c>
      <c r="K181" s="3"/>
      <c r="M181" s="3" t="e">
        <f>#REF!-#REF!</f>
        <v>#REF!</v>
      </c>
      <c r="N181" s="3" t="e">
        <f>#REF!-#REF!</f>
        <v>#REF!</v>
      </c>
      <c r="O181" s="3" t="e">
        <f t="shared" si="281"/>
        <v>#REF!</v>
      </c>
      <c r="P181" s="3"/>
      <c r="R181" s="3" t="e">
        <f>#REF!-#REF!</f>
        <v>#REF!</v>
      </c>
      <c r="S181" s="3" t="e">
        <f>#REF!-#REF!</f>
        <v>#REF!</v>
      </c>
      <c r="T181" s="3" t="e">
        <f t="shared" si="282"/>
        <v>#REF!</v>
      </c>
      <c r="U181" s="3"/>
      <c r="W181" s="3" t="e">
        <f>#REF!</f>
        <v>#REF!</v>
      </c>
      <c r="X181" s="3" t="e">
        <f>#REF!</f>
        <v>#REF!</v>
      </c>
      <c r="Y181" s="3" t="e">
        <f t="shared" si="283"/>
        <v>#REF!</v>
      </c>
      <c r="AB181" s="3"/>
      <c r="AC181" s="3"/>
      <c r="AE181" s="3"/>
      <c r="AF181" s="3"/>
      <c r="AH181" s="3"/>
      <c r="AI181" s="3"/>
      <c r="AK181" s="3"/>
      <c r="AL181" s="3"/>
    </row>
    <row r="182" spans="2:38" x14ac:dyDescent="0.3">
      <c r="B182" s="110" t="s">
        <v>104</v>
      </c>
      <c r="C182" s="106"/>
      <c r="D182" s="106"/>
      <c r="E182" s="106"/>
      <c r="F182" s="151"/>
      <c r="H182" s="106"/>
      <c r="I182" s="106"/>
      <c r="J182" s="106"/>
      <c r="K182" s="151"/>
      <c r="M182" s="106"/>
      <c r="N182" s="106"/>
      <c r="O182" s="106"/>
      <c r="P182" s="151"/>
      <c r="R182" s="106"/>
      <c r="S182" s="106"/>
      <c r="T182" s="106"/>
      <c r="U182" s="151"/>
      <c r="W182" s="106"/>
      <c r="X182" s="106"/>
      <c r="Y182" s="106"/>
    </row>
    <row r="183" spans="2:38" x14ac:dyDescent="0.3">
      <c r="B183" s="34" t="s">
        <v>99</v>
      </c>
      <c r="C183" s="62"/>
      <c r="D183" s="62"/>
      <c r="E183" s="62"/>
      <c r="F183" s="155"/>
      <c r="H183" s="62"/>
      <c r="I183" s="62"/>
      <c r="J183" s="62"/>
      <c r="K183" s="155"/>
      <c r="M183" s="62"/>
      <c r="N183" s="62"/>
      <c r="O183" s="62"/>
      <c r="P183" s="155"/>
      <c r="R183" s="62"/>
      <c r="S183" s="62"/>
      <c r="T183" s="62"/>
      <c r="U183" s="155"/>
      <c r="W183" s="62"/>
      <c r="X183" s="3" t="e">
        <f>#REF!</f>
        <v>#REF!</v>
      </c>
      <c r="Y183" s="3" t="e">
        <f t="shared" ref="Y183:Y184" si="285">X183-W183</f>
        <v>#REF!</v>
      </c>
    </row>
    <row r="184" spans="2:38" x14ac:dyDescent="0.3">
      <c r="B184" s="34" t="s">
        <v>103</v>
      </c>
      <c r="C184" s="62"/>
      <c r="D184" s="62"/>
      <c r="E184" s="62"/>
      <c r="F184" s="155"/>
      <c r="H184" s="62"/>
      <c r="I184" s="62"/>
      <c r="J184" s="62"/>
      <c r="K184" s="155"/>
      <c r="M184" s="62"/>
      <c r="N184" s="62"/>
      <c r="O184" s="62"/>
      <c r="P184" s="155"/>
      <c r="R184" s="62"/>
      <c r="S184" s="62"/>
      <c r="T184" s="62"/>
      <c r="U184" s="155"/>
      <c r="W184" s="62"/>
      <c r="X184" s="115" t="e">
        <f>#REF!</f>
        <v>#REF!</v>
      </c>
      <c r="Y184" s="115" t="e">
        <f t="shared" si="285"/>
        <v>#REF!</v>
      </c>
    </row>
    <row r="185" spans="2:38" x14ac:dyDescent="0.3">
      <c r="B185" s="110" t="s">
        <v>14</v>
      </c>
      <c r="C185" s="106"/>
      <c r="D185" s="106"/>
      <c r="E185" s="106"/>
      <c r="F185" s="151"/>
      <c r="H185" s="106"/>
      <c r="I185" s="106"/>
      <c r="J185" s="106"/>
      <c r="K185" s="151"/>
      <c r="M185" s="106"/>
      <c r="N185" s="106"/>
      <c r="O185" s="106"/>
      <c r="P185" s="151"/>
      <c r="R185" s="106"/>
      <c r="S185" s="106"/>
      <c r="T185" s="106"/>
      <c r="U185" s="151"/>
      <c r="W185" s="106"/>
      <c r="X185" s="106"/>
      <c r="Y185" s="106"/>
    </row>
    <row r="186" spans="2:38" x14ac:dyDescent="0.3">
      <c r="B186" s="25" t="s">
        <v>84</v>
      </c>
      <c r="C186" s="62"/>
      <c r="D186" s="62"/>
      <c r="E186" s="62"/>
      <c r="F186" s="155"/>
      <c r="H186" s="62"/>
      <c r="I186" s="62"/>
      <c r="J186" s="62"/>
      <c r="K186" s="155"/>
      <c r="M186" s="62"/>
      <c r="N186" s="62"/>
      <c r="O186" s="62"/>
      <c r="P186" s="155"/>
      <c r="R186" s="62"/>
      <c r="S186" s="62"/>
      <c r="T186" s="62"/>
      <c r="U186" s="155"/>
      <c r="W186" s="3" t="e">
        <f>#REF!</f>
        <v>#REF!</v>
      </c>
      <c r="X186" s="3" t="e">
        <f>#REF!</f>
        <v>#REF!</v>
      </c>
      <c r="Y186" s="3" t="e">
        <f t="shared" ref="Y186:Y187" si="286">X186-W186</f>
        <v>#REF!</v>
      </c>
    </row>
    <row r="187" spans="2:38" x14ac:dyDescent="0.3">
      <c r="B187" s="25" t="s">
        <v>85</v>
      </c>
      <c r="C187" s="62"/>
      <c r="D187" s="62"/>
      <c r="E187" s="62"/>
      <c r="F187" s="155"/>
      <c r="H187" s="62"/>
      <c r="I187" s="62"/>
      <c r="J187" s="62"/>
      <c r="K187" s="155"/>
      <c r="M187" s="62"/>
      <c r="N187" s="62"/>
      <c r="O187" s="62"/>
      <c r="P187" s="155"/>
      <c r="R187" s="62"/>
      <c r="S187" s="62"/>
      <c r="T187" s="62"/>
      <c r="U187" s="155"/>
      <c r="W187" s="99" t="e">
        <f>#REF!</f>
        <v>#REF!</v>
      </c>
      <c r="X187" s="99" t="e">
        <f>#REF!</f>
        <v>#REF!</v>
      </c>
      <c r="Y187" s="3" t="e">
        <f t="shared" si="286"/>
        <v>#REF!</v>
      </c>
    </row>
    <row r="190" spans="2:38" x14ac:dyDescent="0.3">
      <c r="B190" s="100" t="s">
        <v>6</v>
      </c>
      <c r="C190" s="104" t="s">
        <v>105</v>
      </c>
      <c r="D190" s="104" t="s">
        <v>105</v>
      </c>
      <c r="E190" s="104" t="s">
        <v>106</v>
      </c>
      <c r="F190" s="104" t="s">
        <v>224</v>
      </c>
      <c r="G190" s="104"/>
      <c r="H190" s="104" t="s">
        <v>25</v>
      </c>
      <c r="I190" s="104" t="s">
        <v>25</v>
      </c>
      <c r="J190" s="104" t="s">
        <v>106</v>
      </c>
      <c r="K190" s="104" t="s">
        <v>224</v>
      </c>
      <c r="L190" s="104"/>
      <c r="M190" s="104" t="s">
        <v>253</v>
      </c>
      <c r="N190" s="104" t="s">
        <v>253</v>
      </c>
      <c r="O190" s="104" t="s">
        <v>106</v>
      </c>
      <c r="P190" s="104" t="s">
        <v>224</v>
      </c>
      <c r="Q190" s="104"/>
      <c r="R190" s="104" t="s">
        <v>256</v>
      </c>
      <c r="S190" s="104" t="s">
        <v>256</v>
      </c>
      <c r="T190" s="104" t="s">
        <v>106</v>
      </c>
      <c r="U190" s="104" t="s">
        <v>224</v>
      </c>
      <c r="W190" s="104" t="s">
        <v>116</v>
      </c>
      <c r="X190" s="104" t="s">
        <v>116</v>
      </c>
      <c r="Y190" s="104" t="s">
        <v>106</v>
      </c>
      <c r="Z190" s="104" t="s">
        <v>224</v>
      </c>
    </row>
    <row r="191" spans="2:38" ht="15" thickBot="1" x14ac:dyDescent="0.35">
      <c r="B191" s="101" t="s">
        <v>37</v>
      </c>
      <c r="C191" s="105">
        <v>2018</v>
      </c>
      <c r="D191" s="105">
        <v>2019</v>
      </c>
      <c r="E191" s="105"/>
      <c r="F191" s="105" t="s">
        <v>263</v>
      </c>
      <c r="G191" s="104"/>
      <c r="H191" s="105">
        <v>2018</v>
      </c>
      <c r="I191" s="105">
        <v>2019</v>
      </c>
      <c r="J191" s="105"/>
      <c r="K191" s="105" t="s">
        <v>263</v>
      </c>
      <c r="L191" s="104"/>
      <c r="M191" s="105">
        <v>2018</v>
      </c>
      <c r="N191" s="105">
        <v>2019</v>
      </c>
      <c r="O191" s="105"/>
      <c r="P191" s="105" t="s">
        <v>263</v>
      </c>
      <c r="Q191" s="104"/>
      <c r="R191" s="105">
        <v>2018</v>
      </c>
      <c r="S191" s="105">
        <v>2019</v>
      </c>
      <c r="T191" s="105"/>
      <c r="U191" s="105" t="s">
        <v>263</v>
      </c>
      <c r="W191" s="105">
        <v>2018</v>
      </c>
      <c r="X191" s="105">
        <v>2019</v>
      </c>
      <c r="Y191" s="105"/>
      <c r="Z191" s="105" t="s">
        <v>264</v>
      </c>
    </row>
    <row r="192" spans="2:38" x14ac:dyDescent="0.3">
      <c r="B192" s="100"/>
      <c r="C192" s="104"/>
      <c r="D192" s="104"/>
      <c r="E192" s="104"/>
      <c r="F192" s="162"/>
      <c r="G192" s="114"/>
      <c r="H192" s="104"/>
      <c r="I192" s="104"/>
      <c r="J192" s="104"/>
      <c r="K192" s="162"/>
      <c r="L192" s="114"/>
      <c r="M192" s="104"/>
      <c r="N192" s="104"/>
      <c r="O192" s="104"/>
      <c r="P192" s="162"/>
      <c r="Q192" s="114"/>
      <c r="R192" s="104"/>
      <c r="S192" s="104"/>
      <c r="T192" s="104"/>
      <c r="U192" s="162"/>
      <c r="W192" s="104"/>
      <c r="X192" s="104"/>
      <c r="Y192" s="104"/>
      <c r="Z192" s="162"/>
    </row>
    <row r="193" spans="2:38" x14ac:dyDescent="0.3">
      <c r="B193" s="110" t="s">
        <v>86</v>
      </c>
      <c r="C193" s="107" t="e">
        <f>SUM(C194,C197)</f>
        <v>#REF!</v>
      </c>
      <c r="D193" s="107" t="e">
        <f>SUM(D194,D197)</f>
        <v>#REF!</v>
      </c>
      <c r="E193" s="107" t="e">
        <f>D193-C193</f>
        <v>#REF!</v>
      </c>
      <c r="F193" s="163" t="str">
        <f>IFERROR(D193/C193-1,"-")</f>
        <v>-</v>
      </c>
      <c r="H193" s="107" t="e">
        <f>SUM(H194,H197)</f>
        <v>#REF!</v>
      </c>
      <c r="I193" s="107" t="e">
        <f>SUM(I194,I197)</f>
        <v>#REF!</v>
      </c>
      <c r="J193" s="107" t="e">
        <f>I193-H193</f>
        <v>#REF!</v>
      </c>
      <c r="K193" s="163" t="str">
        <f>IFERROR(I193/H193-1,"-")</f>
        <v>-</v>
      </c>
      <c r="M193" s="107" t="e">
        <f>SUM(M194,M197)</f>
        <v>#REF!</v>
      </c>
      <c r="N193" s="107" t="e">
        <f>SUM(N194,N197)</f>
        <v>#REF!</v>
      </c>
      <c r="O193" s="107" t="e">
        <f>N193-M193</f>
        <v>#REF!</v>
      </c>
      <c r="P193" s="163" t="str">
        <f>IFERROR(N193/M193-1,"-")</f>
        <v>-</v>
      </c>
      <c r="R193" s="107" t="e">
        <f>SUM(R194,R197)</f>
        <v>#REF!</v>
      </c>
      <c r="S193" s="107" t="e">
        <f>SUM(S194,S197)</f>
        <v>#REF!</v>
      </c>
      <c r="T193" s="107" t="e">
        <f>S193-R193</f>
        <v>#REF!</v>
      </c>
      <c r="U193" s="163" t="str">
        <f>IFERROR(S193/R193-1,"-")</f>
        <v>-</v>
      </c>
      <c r="W193" s="107" t="e">
        <f>SUM(W194,W197)</f>
        <v>#REF!</v>
      </c>
      <c r="X193" s="107" t="e">
        <f>SUM(X194,X197)</f>
        <v>#REF!</v>
      </c>
      <c r="Y193" s="107" t="e">
        <f>X193-W193</f>
        <v>#REF!</v>
      </c>
      <c r="Z193" s="163" t="str">
        <f>IFERROR(X193/W193-1,"-")</f>
        <v>-</v>
      </c>
      <c r="AB193" s="3"/>
      <c r="AC193" s="3"/>
      <c r="AE193" s="3"/>
      <c r="AF193" s="3"/>
      <c r="AH193" s="3"/>
      <c r="AI193" s="3"/>
      <c r="AK193" s="3"/>
      <c r="AL193" s="3"/>
    </row>
    <row r="194" spans="2:38" x14ac:dyDescent="0.3">
      <c r="B194" s="11" t="s">
        <v>87</v>
      </c>
      <c r="C194" s="36" t="e">
        <f>SUM(C195:C196)</f>
        <v>#REF!</v>
      </c>
      <c r="D194" s="36" t="e">
        <f>SUM(D195:D196)</f>
        <v>#REF!</v>
      </c>
      <c r="E194" s="36" t="e">
        <f>D194-C194</f>
        <v>#REF!</v>
      </c>
      <c r="F194" s="162" t="str">
        <f t="shared" ref="F194:F219" si="287">IFERROR(D194/C194-1,"-")</f>
        <v>-</v>
      </c>
      <c r="H194" s="36" t="e">
        <f>SUM(H195:H196)</f>
        <v>#REF!</v>
      </c>
      <c r="I194" s="36" t="e">
        <f>SUM(I195:I196)</f>
        <v>#REF!</v>
      </c>
      <c r="J194" s="36" t="e">
        <f>I194-H194</f>
        <v>#REF!</v>
      </c>
      <c r="K194" s="162" t="str">
        <f t="shared" ref="K194:K199" si="288">IFERROR(I194/H194-1,"-")</f>
        <v>-</v>
      </c>
      <c r="M194" s="36" t="e">
        <f>SUM(M195:M196)</f>
        <v>#REF!</v>
      </c>
      <c r="N194" s="36" t="e">
        <f>SUM(N195:N196)</f>
        <v>#REF!</v>
      </c>
      <c r="O194" s="36" t="e">
        <f>N194-M194</f>
        <v>#REF!</v>
      </c>
      <c r="P194" s="162" t="str">
        <f t="shared" ref="P194:P199" si="289">IFERROR(N194/M194-1,"-")</f>
        <v>-</v>
      </c>
      <c r="R194" s="36" t="e">
        <f>SUM(R195:R196)</f>
        <v>#REF!</v>
      </c>
      <c r="S194" s="36" t="e">
        <f>SUM(S195:S196)</f>
        <v>#REF!</v>
      </c>
      <c r="T194" s="36" t="e">
        <f>S194-R194</f>
        <v>#REF!</v>
      </c>
      <c r="U194" s="162" t="str">
        <f t="shared" ref="U194:U199" si="290">IFERROR(S194/R194-1,"-")</f>
        <v>-</v>
      </c>
      <c r="W194" s="36" t="e">
        <f>SUM(W195:W196)</f>
        <v>#REF!</v>
      </c>
      <c r="X194" s="36" t="e">
        <f>SUM(X195:X196)</f>
        <v>#REF!</v>
      </c>
      <c r="Y194" s="36" t="e">
        <f>X194-W194</f>
        <v>#REF!</v>
      </c>
      <c r="Z194" s="162" t="str">
        <f t="shared" ref="Z194:Z219" si="291">IFERROR(X194/W194-1,"-")</f>
        <v>-</v>
      </c>
      <c r="AB194" s="3"/>
      <c r="AC194" s="3"/>
      <c r="AE194" s="3"/>
      <c r="AF194" s="3"/>
      <c r="AH194" s="3"/>
      <c r="AI194" s="3"/>
      <c r="AK194" s="3"/>
      <c r="AL194" s="3"/>
    </row>
    <row r="195" spans="2:38" x14ac:dyDescent="0.3">
      <c r="B195" s="13" t="s">
        <v>80</v>
      </c>
      <c r="C195" s="36" t="e">
        <f>#REF!</f>
        <v>#REF!</v>
      </c>
      <c r="D195" s="36" t="e">
        <f>#REF!</f>
        <v>#REF!</v>
      </c>
      <c r="E195" s="36" t="e">
        <f t="shared" ref="E195:E224" si="292">D195-C195</f>
        <v>#REF!</v>
      </c>
      <c r="F195" s="162" t="str">
        <f t="shared" si="287"/>
        <v>-</v>
      </c>
      <c r="H195" s="36" t="e">
        <f>#REF!-#REF!</f>
        <v>#REF!</v>
      </c>
      <c r="I195" s="36" t="e">
        <f>#REF!-#REF!</f>
        <v>#REF!</v>
      </c>
      <c r="J195" s="36" t="e">
        <f t="shared" ref="J195:J199" si="293">I195-H195</f>
        <v>#REF!</v>
      </c>
      <c r="K195" s="162" t="str">
        <f t="shared" si="288"/>
        <v>-</v>
      </c>
      <c r="M195" s="36" t="e">
        <f>#REF!-#REF!</f>
        <v>#REF!</v>
      </c>
      <c r="N195" s="36" t="e">
        <f>#REF!-#REF!</f>
        <v>#REF!</v>
      </c>
      <c r="O195" s="36" t="e">
        <f t="shared" ref="O195:O199" si="294">N195-M195</f>
        <v>#REF!</v>
      </c>
      <c r="P195" s="162" t="str">
        <f t="shared" si="289"/>
        <v>-</v>
      </c>
      <c r="R195" s="36" t="e">
        <f>#REF!-#REF!</f>
        <v>#REF!</v>
      </c>
      <c r="S195" s="36" t="e">
        <f>#REF!-#REF!</f>
        <v>#REF!</v>
      </c>
      <c r="T195" s="36" t="e">
        <f t="shared" ref="T195:T199" si="295">S195-R195</f>
        <v>#REF!</v>
      </c>
      <c r="U195" s="162" t="str">
        <f t="shared" si="290"/>
        <v>-</v>
      </c>
      <c r="W195" s="36" t="e">
        <f>#REF!</f>
        <v>#REF!</v>
      </c>
      <c r="X195" s="36" t="e">
        <f>#REF!</f>
        <v>#REF!</v>
      </c>
      <c r="Y195" s="36" t="e">
        <f t="shared" ref="Y195:Y224" si="296">X195-W195</f>
        <v>#REF!</v>
      </c>
      <c r="Z195" s="162" t="str">
        <f t="shared" si="291"/>
        <v>-</v>
      </c>
      <c r="AB195" s="3"/>
      <c r="AC195" s="3"/>
      <c r="AE195" s="3"/>
      <c r="AF195" s="3"/>
      <c r="AH195" s="3"/>
      <c r="AI195" s="3"/>
      <c r="AK195" s="3"/>
      <c r="AL195" s="3"/>
    </row>
    <row r="196" spans="2:38" x14ac:dyDescent="0.3">
      <c r="B196" s="13" t="s">
        <v>81</v>
      </c>
      <c r="C196" s="36" t="e">
        <f>#REF!</f>
        <v>#REF!</v>
      </c>
      <c r="D196" s="36" t="e">
        <f>#REF!</f>
        <v>#REF!</v>
      </c>
      <c r="E196" s="36" t="e">
        <f t="shared" si="292"/>
        <v>#REF!</v>
      </c>
      <c r="F196" s="162" t="str">
        <f t="shared" si="287"/>
        <v>-</v>
      </c>
      <c r="H196" s="36" t="e">
        <f>#REF!-#REF!</f>
        <v>#REF!</v>
      </c>
      <c r="I196" s="36" t="e">
        <f>#REF!-#REF!</f>
        <v>#REF!</v>
      </c>
      <c r="J196" s="36" t="e">
        <f t="shared" si="293"/>
        <v>#REF!</v>
      </c>
      <c r="K196" s="162" t="str">
        <f t="shared" si="288"/>
        <v>-</v>
      </c>
      <c r="M196" s="36" t="e">
        <f>#REF!-#REF!</f>
        <v>#REF!</v>
      </c>
      <c r="N196" s="36" t="e">
        <f>#REF!-#REF!</f>
        <v>#REF!</v>
      </c>
      <c r="O196" s="36" t="e">
        <f t="shared" si="294"/>
        <v>#REF!</v>
      </c>
      <c r="P196" s="162" t="str">
        <f t="shared" si="289"/>
        <v>-</v>
      </c>
      <c r="R196" s="36" t="e">
        <f>#REF!-#REF!</f>
        <v>#REF!</v>
      </c>
      <c r="S196" s="36" t="e">
        <f>#REF!-#REF!</f>
        <v>#REF!</v>
      </c>
      <c r="T196" s="36" t="e">
        <f t="shared" si="295"/>
        <v>#REF!</v>
      </c>
      <c r="U196" s="162" t="str">
        <f t="shared" si="290"/>
        <v>-</v>
      </c>
      <c r="W196" s="36" t="e">
        <f>#REF!</f>
        <v>#REF!</v>
      </c>
      <c r="X196" s="36" t="e">
        <f>#REF!</f>
        <v>#REF!</v>
      </c>
      <c r="Y196" s="36" t="e">
        <f t="shared" si="296"/>
        <v>#REF!</v>
      </c>
      <c r="Z196" s="162" t="str">
        <f t="shared" si="291"/>
        <v>-</v>
      </c>
      <c r="AB196" s="3"/>
      <c r="AC196" s="3"/>
      <c r="AE196" s="3"/>
      <c r="AF196" s="3"/>
      <c r="AH196" s="3"/>
      <c r="AI196" s="3"/>
      <c r="AK196" s="3"/>
      <c r="AL196" s="3"/>
    </row>
    <row r="197" spans="2:38" x14ac:dyDescent="0.3">
      <c r="B197" s="11" t="s">
        <v>117</v>
      </c>
      <c r="C197" s="36" t="e">
        <f>SUM(C198:C199)</f>
        <v>#REF!</v>
      </c>
      <c r="D197" s="36" t="e">
        <f>SUM(D198:D199)</f>
        <v>#REF!</v>
      </c>
      <c r="E197" s="36" t="e">
        <f t="shared" si="292"/>
        <v>#REF!</v>
      </c>
      <c r="F197" s="162" t="str">
        <f t="shared" si="287"/>
        <v>-</v>
      </c>
      <c r="H197" s="36" t="e">
        <f>SUM(H198:H199)</f>
        <v>#REF!</v>
      </c>
      <c r="I197" s="36" t="e">
        <f>SUM(I198:I199)</f>
        <v>#REF!</v>
      </c>
      <c r="J197" s="36" t="e">
        <f t="shared" si="293"/>
        <v>#REF!</v>
      </c>
      <c r="K197" s="162" t="str">
        <f t="shared" si="288"/>
        <v>-</v>
      </c>
      <c r="M197" s="36" t="e">
        <f>SUM(M198:M199)</f>
        <v>#REF!</v>
      </c>
      <c r="N197" s="36" t="e">
        <f>SUM(N198:N199)</f>
        <v>#REF!</v>
      </c>
      <c r="O197" s="36" t="e">
        <f t="shared" si="294"/>
        <v>#REF!</v>
      </c>
      <c r="P197" s="162" t="str">
        <f t="shared" si="289"/>
        <v>-</v>
      </c>
      <c r="R197" s="36" t="e">
        <f>SUM(R198:R199)</f>
        <v>#REF!</v>
      </c>
      <c r="S197" s="36" t="e">
        <f>SUM(S198:S199)</f>
        <v>#REF!</v>
      </c>
      <c r="T197" s="36" t="e">
        <f t="shared" si="295"/>
        <v>#REF!</v>
      </c>
      <c r="U197" s="162" t="str">
        <f t="shared" si="290"/>
        <v>-</v>
      </c>
      <c r="W197" s="36" t="e">
        <f>SUM(W198:W199)</f>
        <v>#REF!</v>
      </c>
      <c r="X197" s="36" t="e">
        <f>SUM(X198:X199)</f>
        <v>#REF!</v>
      </c>
      <c r="Y197" s="36" t="e">
        <f t="shared" si="296"/>
        <v>#REF!</v>
      </c>
      <c r="Z197" s="162" t="str">
        <f t="shared" si="291"/>
        <v>-</v>
      </c>
      <c r="AB197" s="3"/>
      <c r="AC197" s="3"/>
      <c r="AE197" s="3"/>
      <c r="AF197" s="3"/>
      <c r="AH197" s="3"/>
      <c r="AI197" s="3"/>
      <c r="AK197" s="3"/>
      <c r="AL197" s="3"/>
    </row>
    <row r="198" spans="2:38" x14ac:dyDescent="0.3">
      <c r="B198" s="13" t="s">
        <v>80</v>
      </c>
      <c r="C198" s="36" t="e">
        <f>#REF!</f>
        <v>#REF!</v>
      </c>
      <c r="D198" s="36" t="e">
        <f>#REF!</f>
        <v>#REF!</v>
      </c>
      <c r="E198" s="36" t="e">
        <f t="shared" si="292"/>
        <v>#REF!</v>
      </c>
      <c r="F198" s="162" t="str">
        <f t="shared" si="287"/>
        <v>-</v>
      </c>
      <c r="H198" s="36" t="e">
        <f>#REF!-#REF!</f>
        <v>#REF!</v>
      </c>
      <c r="I198" s="36" t="e">
        <f>#REF!-#REF!</f>
        <v>#REF!</v>
      </c>
      <c r="J198" s="36" t="e">
        <f t="shared" si="293"/>
        <v>#REF!</v>
      </c>
      <c r="K198" s="162" t="str">
        <f t="shared" si="288"/>
        <v>-</v>
      </c>
      <c r="M198" s="36" t="e">
        <f>#REF!-#REF!</f>
        <v>#REF!</v>
      </c>
      <c r="N198" s="36" t="e">
        <f>#REF!-#REF!</f>
        <v>#REF!</v>
      </c>
      <c r="O198" s="36" t="e">
        <f t="shared" si="294"/>
        <v>#REF!</v>
      </c>
      <c r="P198" s="162" t="str">
        <f t="shared" si="289"/>
        <v>-</v>
      </c>
      <c r="R198" s="36" t="e">
        <f>#REF!-#REF!</f>
        <v>#REF!</v>
      </c>
      <c r="S198" s="36" t="e">
        <f>#REF!-#REF!</f>
        <v>#REF!</v>
      </c>
      <c r="T198" s="36" t="e">
        <f t="shared" si="295"/>
        <v>#REF!</v>
      </c>
      <c r="U198" s="162" t="str">
        <f t="shared" si="290"/>
        <v>-</v>
      </c>
      <c r="W198" s="36" t="e">
        <f>#REF!</f>
        <v>#REF!</v>
      </c>
      <c r="X198" s="36" t="e">
        <f>#REF!</f>
        <v>#REF!</v>
      </c>
      <c r="Y198" s="36" t="e">
        <f t="shared" si="296"/>
        <v>#REF!</v>
      </c>
      <c r="Z198" s="162" t="str">
        <f t="shared" si="291"/>
        <v>-</v>
      </c>
      <c r="AB198" s="3"/>
      <c r="AC198" s="3"/>
      <c r="AE198" s="3"/>
      <c r="AF198" s="3"/>
      <c r="AH198" s="3"/>
      <c r="AI198" s="3"/>
      <c r="AK198" s="3"/>
      <c r="AL198" s="3"/>
    </row>
    <row r="199" spans="2:38" x14ac:dyDescent="0.3">
      <c r="B199" s="13" t="s">
        <v>81</v>
      </c>
      <c r="C199" s="36" t="e">
        <f>#REF!</f>
        <v>#REF!</v>
      </c>
      <c r="D199" s="36" t="e">
        <f>#REF!</f>
        <v>#REF!</v>
      </c>
      <c r="E199" s="36" t="e">
        <f t="shared" si="292"/>
        <v>#REF!</v>
      </c>
      <c r="F199" s="162" t="str">
        <f t="shared" si="287"/>
        <v>-</v>
      </c>
      <c r="H199" s="36" t="e">
        <f>#REF!-#REF!</f>
        <v>#REF!</v>
      </c>
      <c r="I199" s="36" t="e">
        <f>#REF!-#REF!</f>
        <v>#REF!</v>
      </c>
      <c r="J199" s="36" t="e">
        <f t="shared" si="293"/>
        <v>#REF!</v>
      </c>
      <c r="K199" s="162" t="str">
        <f t="shared" si="288"/>
        <v>-</v>
      </c>
      <c r="M199" s="36" t="e">
        <f>#REF!-#REF!</f>
        <v>#REF!</v>
      </c>
      <c r="N199" s="36" t="e">
        <f>#REF!-#REF!</f>
        <v>#REF!</v>
      </c>
      <c r="O199" s="36" t="e">
        <f t="shared" si="294"/>
        <v>#REF!</v>
      </c>
      <c r="P199" s="162" t="str">
        <f t="shared" si="289"/>
        <v>-</v>
      </c>
      <c r="R199" s="36" t="e">
        <f>#REF!-#REF!</f>
        <v>#REF!</v>
      </c>
      <c r="S199" s="36" t="e">
        <f>#REF!-#REF!</f>
        <v>#REF!</v>
      </c>
      <c r="T199" s="36" t="e">
        <f t="shared" si="295"/>
        <v>#REF!</v>
      </c>
      <c r="U199" s="162" t="str">
        <f t="shared" si="290"/>
        <v>-</v>
      </c>
      <c r="W199" s="36" t="e">
        <f>#REF!</f>
        <v>#REF!</v>
      </c>
      <c r="X199" s="36" t="e">
        <f>#REF!</f>
        <v>#REF!</v>
      </c>
      <c r="Y199" s="36" t="e">
        <f t="shared" si="296"/>
        <v>#REF!</v>
      </c>
      <c r="Z199" s="162" t="str">
        <f t="shared" si="291"/>
        <v>-</v>
      </c>
      <c r="AB199" s="3"/>
      <c r="AC199" s="3"/>
      <c r="AE199" s="3"/>
      <c r="AF199" s="3"/>
      <c r="AH199" s="3"/>
      <c r="AI199" s="3"/>
      <c r="AK199" s="3"/>
      <c r="AL199" s="3"/>
    </row>
    <row r="200" spans="2:38" x14ac:dyDescent="0.3">
      <c r="B200" s="110" t="s">
        <v>118</v>
      </c>
      <c r="C200" s="106" t="e">
        <f>#REF!</f>
        <v>#REF!</v>
      </c>
      <c r="D200" s="106" t="e">
        <f>#REF!</f>
        <v>#REF!</v>
      </c>
      <c r="E200" s="106" t="e">
        <f t="shared" si="292"/>
        <v>#REF!</v>
      </c>
      <c r="F200" s="163" t="str">
        <f t="shared" si="287"/>
        <v>-</v>
      </c>
      <c r="H200" s="106"/>
      <c r="I200" s="106"/>
      <c r="J200" s="106"/>
      <c r="K200" s="163"/>
      <c r="M200" s="106"/>
      <c r="N200" s="106"/>
      <c r="O200" s="106"/>
      <c r="P200" s="163"/>
      <c r="R200" s="106"/>
      <c r="S200" s="106"/>
      <c r="T200" s="106"/>
      <c r="U200" s="163"/>
      <c r="W200" s="106" t="e">
        <f>#REF!</f>
        <v>#REF!</v>
      </c>
      <c r="X200" s="106" t="e">
        <f>#REF!</f>
        <v>#REF!</v>
      </c>
      <c r="Y200" s="106" t="e">
        <f t="shared" si="296"/>
        <v>#REF!</v>
      </c>
      <c r="Z200" s="163" t="str">
        <f t="shared" si="291"/>
        <v>-</v>
      </c>
      <c r="AB200" s="3"/>
      <c r="AC200" s="3"/>
      <c r="AE200" s="3"/>
      <c r="AF200" s="3"/>
      <c r="AH200" s="3"/>
      <c r="AI200" s="3"/>
      <c r="AK200" s="3"/>
      <c r="AL200" s="3"/>
    </row>
    <row r="201" spans="2:38" x14ac:dyDescent="0.3">
      <c r="B201" s="47" t="s">
        <v>119</v>
      </c>
      <c r="C201" s="9" t="e">
        <f>#REF!</f>
        <v>#REF!</v>
      </c>
      <c r="D201" s="9" t="e">
        <f>#REF!</f>
        <v>#REF!</v>
      </c>
      <c r="E201" s="9" t="e">
        <f t="shared" si="292"/>
        <v>#REF!</v>
      </c>
      <c r="F201" s="162" t="str">
        <f t="shared" si="287"/>
        <v>-</v>
      </c>
      <c r="H201" s="62"/>
      <c r="I201" s="62"/>
      <c r="J201" s="62"/>
      <c r="K201" s="162"/>
      <c r="M201" s="62"/>
      <c r="N201" s="62"/>
      <c r="O201" s="62"/>
      <c r="P201" s="162"/>
      <c r="R201" s="62"/>
      <c r="S201" s="62"/>
      <c r="T201" s="62"/>
      <c r="U201" s="162"/>
      <c r="W201" s="9" t="e">
        <f>#REF!</f>
        <v>#REF!</v>
      </c>
      <c r="X201" s="9" t="e">
        <f>#REF!</f>
        <v>#REF!</v>
      </c>
      <c r="Y201" s="9" t="e">
        <f t="shared" si="296"/>
        <v>#REF!</v>
      </c>
      <c r="Z201" s="162" t="str">
        <f t="shared" si="291"/>
        <v>-</v>
      </c>
      <c r="AB201" s="3"/>
      <c r="AC201" s="3"/>
      <c r="AE201" s="3"/>
      <c r="AF201" s="3"/>
      <c r="AH201" s="3"/>
      <c r="AI201" s="3"/>
      <c r="AK201" s="3"/>
      <c r="AL201" s="3"/>
    </row>
    <row r="202" spans="2:38" x14ac:dyDescent="0.3">
      <c r="B202" s="47" t="s">
        <v>120</v>
      </c>
      <c r="C202" s="9" t="e">
        <f>#REF!</f>
        <v>#REF!</v>
      </c>
      <c r="D202" s="9" t="e">
        <f>#REF!</f>
        <v>#REF!</v>
      </c>
      <c r="E202" s="9" t="e">
        <f t="shared" si="292"/>
        <v>#REF!</v>
      </c>
      <c r="F202" s="162" t="str">
        <f t="shared" si="287"/>
        <v>-</v>
      </c>
      <c r="H202" s="62"/>
      <c r="I202" s="62"/>
      <c r="J202" s="62"/>
      <c r="K202" s="162"/>
      <c r="M202" s="62"/>
      <c r="N202" s="62"/>
      <c r="O202" s="62"/>
      <c r="P202" s="162"/>
      <c r="R202" s="62"/>
      <c r="S202" s="62"/>
      <c r="T202" s="62"/>
      <c r="U202" s="162"/>
      <c r="W202" s="9" t="e">
        <f>#REF!</f>
        <v>#REF!</v>
      </c>
      <c r="X202" s="9" t="e">
        <f>#REF!</f>
        <v>#REF!</v>
      </c>
      <c r="Y202" s="9" t="e">
        <f t="shared" si="296"/>
        <v>#REF!</v>
      </c>
      <c r="Z202" s="162" t="str">
        <f t="shared" si="291"/>
        <v>-</v>
      </c>
      <c r="AB202" s="3"/>
      <c r="AC202" s="3"/>
      <c r="AE202" s="3"/>
      <c r="AF202" s="3"/>
      <c r="AH202" s="3"/>
      <c r="AI202" s="3"/>
      <c r="AK202" s="3"/>
      <c r="AL202" s="3"/>
    </row>
    <row r="203" spans="2:38" x14ac:dyDescent="0.3">
      <c r="B203" s="110" t="s">
        <v>121</v>
      </c>
      <c r="C203" s="107" t="e">
        <f>SUM(C204:C208)</f>
        <v>#REF!</v>
      </c>
      <c r="D203" s="107" t="e">
        <f>SUM(D204:D208)</f>
        <v>#REF!</v>
      </c>
      <c r="E203" s="107" t="e">
        <f t="shared" si="292"/>
        <v>#REF!</v>
      </c>
      <c r="F203" s="163" t="str">
        <f t="shared" si="287"/>
        <v>-</v>
      </c>
      <c r="H203" s="107" t="e">
        <f>SUM(H204:H208)</f>
        <v>#REF!</v>
      </c>
      <c r="I203" s="107" t="e">
        <f>SUM(I204:I208)</f>
        <v>#REF!</v>
      </c>
      <c r="J203" s="107" t="e">
        <f t="shared" ref="J203:J208" si="297">I203-H203</f>
        <v>#REF!</v>
      </c>
      <c r="K203" s="163" t="str">
        <f t="shared" ref="K203:K208" si="298">IFERROR(I203/H203-1,"-")</f>
        <v>-</v>
      </c>
      <c r="M203" s="107" t="e">
        <f>SUM(M204:M208)</f>
        <v>#REF!</v>
      </c>
      <c r="N203" s="107" t="e">
        <f>SUM(N204:N208)</f>
        <v>#REF!</v>
      </c>
      <c r="O203" s="107" t="e">
        <f t="shared" ref="O203:O208" si="299">N203-M203</f>
        <v>#REF!</v>
      </c>
      <c r="P203" s="163" t="str">
        <f t="shared" ref="P203" si="300">IFERROR(N203/M203-1,"-")</f>
        <v>-</v>
      </c>
      <c r="R203" s="107" t="e">
        <f>SUM(R204:R208)</f>
        <v>#REF!</v>
      </c>
      <c r="S203" s="107" t="e">
        <f>SUM(S204:S208)</f>
        <v>#REF!</v>
      </c>
      <c r="T203" s="107" t="e">
        <f t="shared" ref="T203:T208" si="301">S203-R203</f>
        <v>#REF!</v>
      </c>
      <c r="U203" s="163" t="str">
        <f t="shared" ref="U203:U208" si="302">IFERROR(S203/R203-1,"-")</f>
        <v>-</v>
      </c>
      <c r="W203" s="107" t="e">
        <f>SUM(W204:W208)</f>
        <v>#REF!</v>
      </c>
      <c r="X203" s="107" t="e">
        <f>SUM(X204:X208)</f>
        <v>#REF!</v>
      </c>
      <c r="Y203" s="107" t="e">
        <f t="shared" si="296"/>
        <v>#REF!</v>
      </c>
      <c r="Z203" s="163" t="str">
        <f t="shared" si="291"/>
        <v>-</v>
      </c>
      <c r="AB203" s="3"/>
      <c r="AC203" s="3"/>
      <c r="AE203" s="3"/>
      <c r="AF203" s="3"/>
      <c r="AH203" s="3"/>
      <c r="AI203" s="3"/>
      <c r="AK203" s="3"/>
      <c r="AL203" s="3"/>
    </row>
    <row r="204" spans="2:38" x14ac:dyDescent="0.3">
      <c r="B204" s="47" t="s">
        <v>259</v>
      </c>
      <c r="C204" s="36" t="e">
        <f>#REF!</f>
        <v>#REF!</v>
      </c>
      <c r="D204" s="36" t="e">
        <f>#REF!</f>
        <v>#REF!</v>
      </c>
      <c r="E204" s="36" t="e">
        <f t="shared" si="292"/>
        <v>#REF!</v>
      </c>
      <c r="F204" s="162" t="str">
        <f t="shared" si="287"/>
        <v>-</v>
      </c>
      <c r="H204" s="36" t="e">
        <f>#REF!-#REF!</f>
        <v>#REF!</v>
      </c>
      <c r="I204" s="36" t="e">
        <f>#REF!-#REF!</f>
        <v>#REF!</v>
      </c>
      <c r="J204" s="36" t="e">
        <f t="shared" si="297"/>
        <v>#REF!</v>
      </c>
      <c r="K204" s="162" t="str">
        <f t="shared" si="298"/>
        <v>-</v>
      </c>
      <c r="M204" s="36" t="e">
        <f>#REF!-#REF!</f>
        <v>#REF!</v>
      </c>
      <c r="N204" s="36" t="e">
        <f>#REF!-#REF!</f>
        <v>#REF!</v>
      </c>
      <c r="O204" s="36" t="e">
        <f t="shared" si="299"/>
        <v>#REF!</v>
      </c>
      <c r="P204" s="162" t="str">
        <f t="shared" ref="P204:P208" si="303">IFERROR(N204/M204-1,"-")</f>
        <v>-</v>
      </c>
      <c r="R204" s="36" t="e">
        <f>#REF!-#REF!</f>
        <v>#REF!</v>
      </c>
      <c r="S204" s="36" t="e">
        <f>#REF!-#REF!</f>
        <v>#REF!</v>
      </c>
      <c r="T204" s="36" t="e">
        <f t="shared" si="301"/>
        <v>#REF!</v>
      </c>
      <c r="U204" s="162" t="str">
        <f t="shared" si="302"/>
        <v>-</v>
      </c>
      <c r="W204" s="36" t="e">
        <f>#REF!</f>
        <v>#REF!</v>
      </c>
      <c r="X204" s="36" t="e">
        <f>#REF!</f>
        <v>#REF!</v>
      </c>
      <c r="Y204" s="36" t="e">
        <f t="shared" si="296"/>
        <v>#REF!</v>
      </c>
      <c r="Z204" s="162" t="str">
        <f t="shared" si="291"/>
        <v>-</v>
      </c>
      <c r="AB204" s="3"/>
      <c r="AC204" s="3"/>
      <c r="AE204" s="3"/>
      <c r="AF204" s="3"/>
      <c r="AH204" s="3"/>
      <c r="AI204" s="3"/>
      <c r="AK204" s="3"/>
      <c r="AL204" s="3"/>
    </row>
    <row r="205" spans="2:38" x14ac:dyDescent="0.3">
      <c r="B205" s="47" t="s">
        <v>122</v>
      </c>
      <c r="C205" s="36" t="e">
        <f>#REF!</f>
        <v>#REF!</v>
      </c>
      <c r="D205" s="36" t="e">
        <f>#REF!</f>
        <v>#REF!</v>
      </c>
      <c r="E205" s="36" t="e">
        <f t="shared" si="292"/>
        <v>#REF!</v>
      </c>
      <c r="F205" s="162" t="str">
        <f t="shared" si="287"/>
        <v>-</v>
      </c>
      <c r="H205" s="36" t="e">
        <f>#REF!-#REF!</f>
        <v>#REF!</v>
      </c>
      <c r="I205" s="36" t="e">
        <f>#REF!-#REF!</f>
        <v>#REF!</v>
      </c>
      <c r="J205" s="36" t="e">
        <f t="shared" si="297"/>
        <v>#REF!</v>
      </c>
      <c r="K205" s="162" t="str">
        <f t="shared" si="298"/>
        <v>-</v>
      </c>
      <c r="M205" s="36" t="e">
        <f>#REF!-#REF!</f>
        <v>#REF!</v>
      </c>
      <c r="N205" s="36" t="e">
        <f>#REF!-#REF!</f>
        <v>#REF!</v>
      </c>
      <c r="O205" s="36" t="e">
        <f t="shared" si="299"/>
        <v>#REF!</v>
      </c>
      <c r="P205" s="162" t="str">
        <f t="shared" si="303"/>
        <v>-</v>
      </c>
      <c r="R205" s="36" t="e">
        <f>#REF!-#REF!</f>
        <v>#REF!</v>
      </c>
      <c r="S205" s="36" t="e">
        <f>#REF!-#REF!</f>
        <v>#REF!</v>
      </c>
      <c r="T205" s="36" t="e">
        <f t="shared" si="301"/>
        <v>#REF!</v>
      </c>
      <c r="U205" s="162" t="str">
        <f t="shared" si="302"/>
        <v>-</v>
      </c>
      <c r="W205" s="36" t="e">
        <f>#REF!</f>
        <v>#REF!</v>
      </c>
      <c r="X205" s="36" t="e">
        <f>#REF!</f>
        <v>#REF!</v>
      </c>
      <c r="Y205" s="36" t="e">
        <f t="shared" si="296"/>
        <v>#REF!</v>
      </c>
      <c r="Z205" s="162" t="str">
        <f t="shared" si="291"/>
        <v>-</v>
      </c>
      <c r="AB205" s="3"/>
      <c r="AC205" s="3"/>
      <c r="AE205" s="3"/>
      <c r="AF205" s="3"/>
      <c r="AH205" s="3"/>
      <c r="AI205" s="3"/>
      <c r="AK205" s="3"/>
      <c r="AL205" s="3"/>
    </row>
    <row r="206" spans="2:38" x14ac:dyDescent="0.3">
      <c r="B206" s="47" t="s">
        <v>291</v>
      </c>
      <c r="C206" s="36"/>
      <c r="D206" s="36"/>
      <c r="E206" s="36"/>
      <c r="F206" s="162"/>
      <c r="H206" s="36"/>
      <c r="I206" s="36"/>
      <c r="J206" s="36"/>
      <c r="K206" s="162"/>
      <c r="M206" s="36"/>
      <c r="N206" s="36"/>
      <c r="O206" s="36"/>
      <c r="P206" s="162"/>
      <c r="R206" s="36"/>
      <c r="S206" s="36"/>
      <c r="T206" s="36"/>
      <c r="U206" s="162"/>
      <c r="W206" s="36"/>
      <c r="X206" s="36"/>
      <c r="Y206" s="36"/>
      <c r="Z206" s="162"/>
      <c r="AB206" s="3"/>
      <c r="AC206" s="3"/>
      <c r="AE206" s="3"/>
      <c r="AF206" s="3"/>
      <c r="AH206" s="3"/>
      <c r="AI206" s="3"/>
      <c r="AK206" s="3"/>
      <c r="AL206" s="3"/>
    </row>
    <row r="207" spans="2:38" x14ac:dyDescent="0.3">
      <c r="B207" s="47" t="s">
        <v>123</v>
      </c>
      <c r="C207" s="36" t="e">
        <f>#REF!</f>
        <v>#REF!</v>
      </c>
      <c r="D207" s="36" t="e">
        <f>#REF!</f>
        <v>#REF!</v>
      </c>
      <c r="E207" s="36" t="e">
        <f t="shared" si="292"/>
        <v>#REF!</v>
      </c>
      <c r="F207" s="162" t="str">
        <f t="shared" si="287"/>
        <v>-</v>
      </c>
      <c r="H207" s="36" t="e">
        <f>#REF!-#REF!</f>
        <v>#REF!</v>
      </c>
      <c r="I207" s="36" t="e">
        <f>#REF!-#REF!</f>
        <v>#REF!</v>
      </c>
      <c r="J207" s="36" t="e">
        <f t="shared" si="297"/>
        <v>#REF!</v>
      </c>
      <c r="K207" s="162" t="str">
        <f t="shared" si="298"/>
        <v>-</v>
      </c>
      <c r="M207" s="36" t="e">
        <f>#REF!-#REF!</f>
        <v>#REF!</v>
      </c>
      <c r="N207" s="36" t="e">
        <f>#REF!-#REF!</f>
        <v>#REF!</v>
      </c>
      <c r="O207" s="36" t="e">
        <f t="shared" si="299"/>
        <v>#REF!</v>
      </c>
      <c r="P207" s="162" t="str">
        <f t="shared" si="303"/>
        <v>-</v>
      </c>
      <c r="R207" s="36" t="e">
        <f>#REF!-#REF!</f>
        <v>#REF!</v>
      </c>
      <c r="S207" s="36" t="e">
        <f>#REF!-#REF!</f>
        <v>#REF!</v>
      </c>
      <c r="T207" s="36" t="e">
        <f t="shared" si="301"/>
        <v>#REF!</v>
      </c>
      <c r="U207" s="162" t="str">
        <f t="shared" si="302"/>
        <v>-</v>
      </c>
      <c r="W207" s="36" t="e">
        <f>#REF!</f>
        <v>#REF!</v>
      </c>
      <c r="X207" s="36" t="e">
        <f>#REF!</f>
        <v>#REF!</v>
      </c>
      <c r="Y207" s="36" t="e">
        <f t="shared" si="296"/>
        <v>#REF!</v>
      </c>
      <c r="Z207" s="162" t="str">
        <f t="shared" si="291"/>
        <v>-</v>
      </c>
      <c r="AB207" s="3"/>
      <c r="AC207" s="3"/>
      <c r="AE207" s="3"/>
      <c r="AF207" s="3"/>
      <c r="AH207" s="3"/>
      <c r="AI207" s="3"/>
      <c r="AK207" s="3"/>
      <c r="AL207" s="3"/>
    </row>
    <row r="208" spans="2:38" x14ac:dyDescent="0.3">
      <c r="B208" s="47" t="s">
        <v>124</v>
      </c>
      <c r="C208" s="36" t="e">
        <f>#REF!</f>
        <v>#REF!</v>
      </c>
      <c r="D208" s="36" t="e">
        <f>#REF!</f>
        <v>#REF!</v>
      </c>
      <c r="E208" s="36" t="e">
        <f t="shared" si="292"/>
        <v>#REF!</v>
      </c>
      <c r="F208" s="162" t="str">
        <f t="shared" si="287"/>
        <v>-</v>
      </c>
      <c r="H208" s="36" t="e">
        <f>#REF!-#REF!</f>
        <v>#REF!</v>
      </c>
      <c r="I208" s="36" t="e">
        <f>#REF!-#REF!</f>
        <v>#REF!</v>
      </c>
      <c r="J208" s="36" t="e">
        <f t="shared" si="297"/>
        <v>#REF!</v>
      </c>
      <c r="K208" s="162" t="str">
        <f t="shared" si="298"/>
        <v>-</v>
      </c>
      <c r="M208" s="36" t="e">
        <f>#REF!-#REF!</f>
        <v>#REF!</v>
      </c>
      <c r="N208" s="36" t="e">
        <f>#REF!-#REF!</f>
        <v>#REF!</v>
      </c>
      <c r="O208" s="36" t="e">
        <f t="shared" si="299"/>
        <v>#REF!</v>
      </c>
      <c r="P208" s="162" t="str">
        <f t="shared" si="303"/>
        <v>-</v>
      </c>
      <c r="R208" s="36" t="e">
        <f>#REF!-#REF!</f>
        <v>#REF!</v>
      </c>
      <c r="S208" s="36" t="e">
        <f>#REF!-#REF!</f>
        <v>#REF!</v>
      </c>
      <c r="T208" s="36" t="e">
        <f t="shared" si="301"/>
        <v>#REF!</v>
      </c>
      <c r="U208" s="162" t="str">
        <f t="shared" si="302"/>
        <v>-</v>
      </c>
      <c r="W208" s="36" t="e">
        <f>#REF!</f>
        <v>#REF!</v>
      </c>
      <c r="X208" s="36" t="e">
        <f>#REF!</f>
        <v>#REF!</v>
      </c>
      <c r="Y208" s="36" t="e">
        <f t="shared" si="296"/>
        <v>#REF!</v>
      </c>
      <c r="Z208" s="162" t="str">
        <f t="shared" si="291"/>
        <v>-</v>
      </c>
      <c r="AB208" s="3"/>
      <c r="AC208" s="3"/>
      <c r="AE208" s="3"/>
      <c r="AF208" s="3"/>
      <c r="AH208" s="3"/>
      <c r="AI208" s="3"/>
      <c r="AK208" s="3"/>
      <c r="AL208" s="3"/>
    </row>
    <row r="209" spans="2:38" x14ac:dyDescent="0.3">
      <c r="B209" s="110" t="s">
        <v>125</v>
      </c>
      <c r="C209" s="106" t="e">
        <f>#REF!</f>
        <v>#REF!</v>
      </c>
      <c r="D209" s="106" t="e">
        <f>#REF!</f>
        <v>#REF!</v>
      </c>
      <c r="E209" s="106" t="e">
        <f t="shared" si="292"/>
        <v>#REF!</v>
      </c>
      <c r="F209" s="163" t="str">
        <f t="shared" si="287"/>
        <v>-</v>
      </c>
      <c r="H209" s="106"/>
      <c r="I209" s="106"/>
      <c r="J209" s="106"/>
      <c r="K209" s="106"/>
      <c r="M209" s="106"/>
      <c r="N209" s="106"/>
      <c r="O209" s="106"/>
      <c r="P209" s="106"/>
      <c r="R209" s="106"/>
      <c r="S209" s="106"/>
      <c r="T209" s="106"/>
      <c r="U209" s="106"/>
      <c r="W209" s="106" t="e">
        <f>#REF!</f>
        <v>#REF!</v>
      </c>
      <c r="X209" s="106" t="e">
        <f>#REF!</f>
        <v>#REF!</v>
      </c>
      <c r="Y209" s="106" t="e">
        <f t="shared" si="296"/>
        <v>#REF!</v>
      </c>
      <c r="Z209" s="163" t="str">
        <f t="shared" si="291"/>
        <v>-</v>
      </c>
      <c r="AB209" s="3"/>
      <c r="AC209" s="3"/>
      <c r="AE209" s="3"/>
      <c r="AF209" s="3"/>
      <c r="AH209" s="3"/>
      <c r="AI209" s="3"/>
      <c r="AK209" s="3"/>
      <c r="AL209" s="3"/>
    </row>
    <row r="210" spans="2:38" x14ac:dyDescent="0.3">
      <c r="B210" s="8" t="s">
        <v>126</v>
      </c>
      <c r="C210" s="9" t="e">
        <f>#REF!</f>
        <v>#REF!</v>
      </c>
      <c r="D210" s="9" t="e">
        <f>#REF!</f>
        <v>#REF!</v>
      </c>
      <c r="E210" s="9" t="e">
        <f t="shared" si="292"/>
        <v>#REF!</v>
      </c>
      <c r="F210" s="162" t="str">
        <f t="shared" si="287"/>
        <v>-</v>
      </c>
      <c r="H210" s="62"/>
      <c r="I210" s="62"/>
      <c r="J210" s="62"/>
      <c r="K210" s="62"/>
      <c r="M210" s="62"/>
      <c r="N210" s="62"/>
      <c r="O210" s="62"/>
      <c r="P210" s="62"/>
      <c r="R210" s="62"/>
      <c r="S210" s="62"/>
      <c r="T210" s="62"/>
      <c r="U210" s="62"/>
      <c r="W210" s="9" t="e">
        <f>#REF!</f>
        <v>#REF!</v>
      </c>
      <c r="X210" s="9" t="e">
        <f>#REF!</f>
        <v>#REF!</v>
      </c>
      <c r="Y210" s="9" t="e">
        <f t="shared" si="296"/>
        <v>#REF!</v>
      </c>
      <c r="Z210" s="162" t="str">
        <f t="shared" si="291"/>
        <v>-</v>
      </c>
      <c r="AB210" s="3"/>
      <c r="AC210" s="3"/>
      <c r="AE210" s="3"/>
      <c r="AF210" s="3"/>
      <c r="AH210" s="3"/>
      <c r="AI210" s="3"/>
      <c r="AK210" s="3"/>
      <c r="AL210" s="3"/>
    </row>
    <row r="211" spans="2:38" x14ac:dyDescent="0.3">
      <c r="B211" s="48" t="s">
        <v>292</v>
      </c>
      <c r="C211" s="9" t="e">
        <f>#REF!</f>
        <v>#REF!</v>
      </c>
      <c r="D211" s="9" t="e">
        <f>#REF!</f>
        <v>#REF!</v>
      </c>
      <c r="E211" s="9" t="e">
        <f t="shared" si="292"/>
        <v>#REF!</v>
      </c>
      <c r="F211" s="162" t="str">
        <f t="shared" si="287"/>
        <v>-</v>
      </c>
      <c r="H211" s="62"/>
      <c r="I211" s="62"/>
      <c r="J211" s="62"/>
      <c r="K211" s="62"/>
      <c r="M211" s="62"/>
      <c r="N211" s="62"/>
      <c r="O211" s="62"/>
      <c r="P211" s="62"/>
      <c r="R211" s="62"/>
      <c r="S211" s="62"/>
      <c r="T211" s="62"/>
      <c r="U211" s="62"/>
      <c r="W211" s="9" t="e">
        <f>#REF!</f>
        <v>#REF!</v>
      </c>
      <c r="X211" s="9" t="e">
        <f>#REF!</f>
        <v>#REF!</v>
      </c>
      <c r="Y211" s="9" t="e">
        <f t="shared" si="296"/>
        <v>#REF!</v>
      </c>
      <c r="Z211" s="162" t="str">
        <f t="shared" si="291"/>
        <v>-</v>
      </c>
      <c r="AB211" s="3"/>
      <c r="AC211" s="3"/>
      <c r="AE211" s="3"/>
      <c r="AF211" s="3"/>
      <c r="AH211" s="3"/>
      <c r="AI211" s="3"/>
      <c r="AK211" s="3"/>
      <c r="AL211" s="3"/>
    </row>
    <row r="212" spans="2:38" x14ac:dyDescent="0.3">
      <c r="B212" s="48" t="s">
        <v>225</v>
      </c>
      <c r="C212" s="9" t="e">
        <f>#REF!</f>
        <v>#REF!</v>
      </c>
      <c r="D212" s="9" t="e">
        <f>#REF!</f>
        <v>#REF!</v>
      </c>
      <c r="E212" s="9" t="e">
        <f t="shared" si="292"/>
        <v>#REF!</v>
      </c>
      <c r="F212" s="162" t="str">
        <f t="shared" si="287"/>
        <v>-</v>
      </c>
      <c r="H212" s="62"/>
      <c r="I212" s="62"/>
      <c r="J212" s="62"/>
      <c r="K212" s="62"/>
      <c r="M212" s="62"/>
      <c r="N212" s="62"/>
      <c r="O212" s="62"/>
      <c r="P212" s="62"/>
      <c r="R212" s="62"/>
      <c r="S212" s="62"/>
      <c r="T212" s="62"/>
      <c r="U212" s="62"/>
      <c r="W212" s="9" t="e">
        <f>#REF!</f>
        <v>#REF!</v>
      </c>
      <c r="X212" s="9" t="e">
        <f>#REF!</f>
        <v>#REF!</v>
      </c>
      <c r="Y212" s="9" t="e">
        <f t="shared" si="296"/>
        <v>#REF!</v>
      </c>
      <c r="Z212" s="162" t="str">
        <f t="shared" si="291"/>
        <v>-</v>
      </c>
      <c r="AB212" s="3"/>
      <c r="AC212" s="3"/>
      <c r="AE212" s="3"/>
      <c r="AF212" s="3"/>
      <c r="AH212" s="3"/>
      <c r="AI212" s="3"/>
      <c r="AK212" s="3"/>
      <c r="AL212" s="3"/>
    </row>
    <row r="213" spans="2:38" x14ac:dyDescent="0.3">
      <c r="B213" s="48" t="s">
        <v>293</v>
      </c>
      <c r="C213" s="9"/>
      <c r="D213" s="9"/>
      <c r="E213" s="9"/>
      <c r="F213" s="162"/>
      <c r="H213" s="62"/>
      <c r="I213" s="62"/>
      <c r="J213" s="62"/>
      <c r="K213" s="62"/>
      <c r="M213" s="62"/>
      <c r="N213" s="62"/>
      <c r="O213" s="62"/>
      <c r="P213" s="62"/>
      <c r="R213" s="62"/>
      <c r="S213" s="62"/>
      <c r="T213" s="62"/>
      <c r="U213" s="62"/>
      <c r="W213" s="9"/>
      <c r="X213" s="9"/>
      <c r="Y213" s="9"/>
      <c r="Z213" s="162"/>
      <c r="AB213" s="3"/>
      <c r="AC213" s="3"/>
      <c r="AE213" s="3"/>
      <c r="AF213" s="3"/>
      <c r="AH213" s="3"/>
      <c r="AI213" s="3"/>
      <c r="AK213" s="3"/>
      <c r="AL213" s="3"/>
    </row>
    <row r="214" spans="2:38" x14ac:dyDescent="0.3">
      <c r="B214" s="48" t="s">
        <v>127</v>
      </c>
      <c r="C214" s="9" t="e">
        <f>#REF!</f>
        <v>#REF!</v>
      </c>
      <c r="D214" s="9" t="e">
        <f>#REF!</f>
        <v>#REF!</v>
      </c>
      <c r="E214" s="9" t="e">
        <f t="shared" si="292"/>
        <v>#REF!</v>
      </c>
      <c r="F214" s="162" t="str">
        <f t="shared" si="287"/>
        <v>-</v>
      </c>
      <c r="H214" s="62"/>
      <c r="I214" s="62"/>
      <c r="J214" s="62"/>
      <c r="K214" s="62"/>
      <c r="M214" s="62"/>
      <c r="N214" s="62"/>
      <c r="O214" s="62"/>
      <c r="P214" s="62"/>
      <c r="R214" s="62"/>
      <c r="S214" s="62"/>
      <c r="T214" s="62"/>
      <c r="U214" s="62"/>
      <c r="W214" s="9" t="e">
        <f>#REF!</f>
        <v>#REF!</v>
      </c>
      <c r="X214" s="9" t="e">
        <f>#REF!</f>
        <v>#REF!</v>
      </c>
      <c r="Y214" s="9" t="e">
        <f t="shared" si="296"/>
        <v>#REF!</v>
      </c>
      <c r="Z214" s="162" t="str">
        <f t="shared" si="291"/>
        <v>-</v>
      </c>
      <c r="AB214" s="3"/>
      <c r="AC214" s="3"/>
      <c r="AE214" s="3"/>
      <c r="AF214" s="3"/>
      <c r="AH214" s="3"/>
      <c r="AI214" s="3"/>
      <c r="AK214" s="3"/>
      <c r="AL214" s="3"/>
    </row>
    <row r="215" spans="2:38" x14ac:dyDescent="0.3">
      <c r="B215" s="8" t="s">
        <v>128</v>
      </c>
      <c r="C215" s="9" t="e">
        <f>#REF!</f>
        <v>#REF!</v>
      </c>
      <c r="D215" s="9" t="e">
        <f>#REF!</f>
        <v>#REF!</v>
      </c>
      <c r="E215" s="9" t="e">
        <f t="shared" si="292"/>
        <v>#REF!</v>
      </c>
      <c r="F215" s="162" t="str">
        <f t="shared" si="287"/>
        <v>-</v>
      </c>
      <c r="H215" s="62"/>
      <c r="I215" s="62"/>
      <c r="J215" s="62"/>
      <c r="K215" s="62"/>
      <c r="M215" s="62"/>
      <c r="N215" s="62"/>
      <c r="O215" s="62"/>
      <c r="P215" s="62"/>
      <c r="R215" s="62"/>
      <c r="S215" s="62"/>
      <c r="T215" s="62"/>
      <c r="U215" s="62"/>
      <c r="W215" s="9" t="e">
        <f>#REF!</f>
        <v>#REF!</v>
      </c>
      <c r="X215" s="9" t="e">
        <f>#REF!</f>
        <v>#REF!</v>
      </c>
      <c r="Y215" s="9" t="e">
        <f t="shared" si="296"/>
        <v>#REF!</v>
      </c>
      <c r="Z215" s="162" t="str">
        <f t="shared" si="291"/>
        <v>-</v>
      </c>
      <c r="AB215" s="3"/>
      <c r="AC215" s="3"/>
      <c r="AE215" s="3"/>
      <c r="AF215" s="3"/>
      <c r="AH215" s="3"/>
      <c r="AI215" s="3"/>
      <c r="AK215" s="3"/>
      <c r="AL215" s="3"/>
    </row>
    <row r="216" spans="2:38" x14ac:dyDescent="0.3">
      <c r="B216" s="48" t="s">
        <v>129</v>
      </c>
      <c r="C216" s="9" t="e">
        <f>#REF!</f>
        <v>#REF!</v>
      </c>
      <c r="D216" s="9" t="e">
        <f>#REF!</f>
        <v>#REF!</v>
      </c>
      <c r="E216" s="9" t="e">
        <f t="shared" si="292"/>
        <v>#REF!</v>
      </c>
      <c r="F216" s="162" t="str">
        <f t="shared" si="287"/>
        <v>-</v>
      </c>
      <c r="H216" s="62"/>
      <c r="I216" s="62"/>
      <c r="J216" s="62"/>
      <c r="K216" s="62"/>
      <c r="M216" s="62"/>
      <c r="N216" s="62"/>
      <c r="O216" s="62"/>
      <c r="P216" s="62"/>
      <c r="R216" s="62"/>
      <c r="S216" s="62"/>
      <c r="T216" s="62"/>
      <c r="U216" s="62"/>
      <c r="W216" s="9" t="e">
        <f>#REF!</f>
        <v>#REF!</v>
      </c>
      <c r="X216" s="9" t="e">
        <f>#REF!</f>
        <v>#REF!</v>
      </c>
      <c r="Y216" s="9" t="e">
        <f t="shared" si="296"/>
        <v>#REF!</v>
      </c>
      <c r="Z216" s="162" t="str">
        <f t="shared" si="291"/>
        <v>-</v>
      </c>
      <c r="AB216" s="3"/>
      <c r="AC216" s="3"/>
      <c r="AE216" s="3"/>
      <c r="AF216" s="3"/>
      <c r="AH216" s="3"/>
      <c r="AI216" s="3"/>
      <c r="AK216" s="3"/>
      <c r="AL216" s="3"/>
    </row>
    <row r="217" spans="2:38" x14ac:dyDescent="0.3">
      <c r="B217" s="48" t="s">
        <v>225</v>
      </c>
      <c r="C217" s="9" t="e">
        <f>#REF!</f>
        <v>#REF!</v>
      </c>
      <c r="D217" s="9" t="e">
        <f>#REF!</f>
        <v>#REF!</v>
      </c>
      <c r="E217" s="9" t="e">
        <f t="shared" si="292"/>
        <v>#REF!</v>
      </c>
      <c r="F217" s="162" t="str">
        <f t="shared" si="287"/>
        <v>-</v>
      </c>
      <c r="H217" s="62"/>
      <c r="I217" s="62"/>
      <c r="J217" s="62"/>
      <c r="K217" s="62"/>
      <c r="M217" s="62"/>
      <c r="N217" s="62"/>
      <c r="O217" s="62"/>
      <c r="P217" s="62"/>
      <c r="R217" s="62"/>
      <c r="S217" s="62"/>
      <c r="T217" s="62"/>
      <c r="U217" s="62"/>
      <c r="W217" s="9" t="e">
        <f>#REF!</f>
        <v>#REF!</v>
      </c>
      <c r="X217" s="9" t="e">
        <f>#REF!</f>
        <v>#REF!</v>
      </c>
      <c r="Y217" s="9" t="e">
        <f t="shared" si="296"/>
        <v>#REF!</v>
      </c>
      <c r="Z217" s="162" t="str">
        <f t="shared" si="291"/>
        <v>-</v>
      </c>
      <c r="AB217" s="3"/>
      <c r="AC217" s="3"/>
      <c r="AE217" s="3"/>
      <c r="AF217" s="3"/>
      <c r="AH217" s="3"/>
      <c r="AI217" s="3"/>
      <c r="AK217" s="3"/>
      <c r="AL217" s="3"/>
    </row>
    <row r="218" spans="2:38" x14ac:dyDescent="0.3">
      <c r="B218" s="48" t="s">
        <v>130</v>
      </c>
      <c r="C218" s="9" t="e">
        <f>#REF!</f>
        <v>#REF!</v>
      </c>
      <c r="D218" s="9" t="e">
        <f>#REF!</f>
        <v>#REF!</v>
      </c>
      <c r="E218" s="9" t="e">
        <f t="shared" si="292"/>
        <v>#REF!</v>
      </c>
      <c r="F218" s="162" t="str">
        <f t="shared" si="287"/>
        <v>-</v>
      </c>
      <c r="H218" s="62"/>
      <c r="I218" s="62"/>
      <c r="J218" s="62"/>
      <c r="K218" s="62"/>
      <c r="M218" s="62"/>
      <c r="N218" s="62"/>
      <c r="O218" s="62"/>
      <c r="P218" s="62"/>
      <c r="R218" s="62"/>
      <c r="S218" s="62"/>
      <c r="T218" s="62"/>
      <c r="U218" s="62"/>
      <c r="W218" s="9" t="e">
        <f>#REF!</f>
        <v>#REF!</v>
      </c>
      <c r="X218" s="9" t="e">
        <f>#REF!</f>
        <v>#REF!</v>
      </c>
      <c r="Y218" s="9" t="e">
        <f t="shared" si="296"/>
        <v>#REF!</v>
      </c>
      <c r="Z218" s="162" t="str">
        <f t="shared" si="291"/>
        <v>-</v>
      </c>
      <c r="AB218" s="3"/>
      <c r="AC218" s="3"/>
      <c r="AE218" s="3"/>
      <c r="AF218" s="3"/>
      <c r="AH218" s="3"/>
      <c r="AI218" s="3"/>
      <c r="AK218" s="3"/>
      <c r="AL218" s="3"/>
    </row>
    <row r="219" spans="2:38" x14ac:dyDescent="0.3">
      <c r="B219" s="48" t="s">
        <v>127</v>
      </c>
      <c r="C219" s="9" t="e">
        <f>#REF!</f>
        <v>#REF!</v>
      </c>
      <c r="D219" s="9" t="e">
        <f>#REF!</f>
        <v>#REF!</v>
      </c>
      <c r="E219" s="9" t="e">
        <f t="shared" si="292"/>
        <v>#REF!</v>
      </c>
      <c r="F219" s="162" t="str">
        <f t="shared" si="287"/>
        <v>-</v>
      </c>
      <c r="H219" s="62"/>
      <c r="I219" s="62"/>
      <c r="J219" s="62"/>
      <c r="K219" s="62"/>
      <c r="M219" s="62"/>
      <c r="N219" s="62"/>
      <c r="O219" s="62"/>
      <c r="P219" s="62"/>
      <c r="R219" s="62"/>
      <c r="S219" s="62"/>
      <c r="T219" s="62"/>
      <c r="U219" s="62"/>
      <c r="W219" s="9" t="e">
        <f>#REF!</f>
        <v>#REF!</v>
      </c>
      <c r="X219" s="9" t="e">
        <f>#REF!</f>
        <v>#REF!</v>
      </c>
      <c r="Y219" s="9" t="e">
        <f t="shared" si="296"/>
        <v>#REF!</v>
      </c>
      <c r="Z219" s="162" t="str">
        <f t="shared" si="291"/>
        <v>-</v>
      </c>
      <c r="AB219" s="3"/>
      <c r="AC219" s="3"/>
      <c r="AE219" s="3"/>
      <c r="AF219" s="3"/>
      <c r="AH219" s="3"/>
      <c r="AI219" s="3"/>
      <c r="AK219" s="3"/>
      <c r="AL219" s="3"/>
    </row>
    <row r="220" spans="2:38" x14ac:dyDescent="0.3">
      <c r="B220" s="110" t="s">
        <v>82</v>
      </c>
      <c r="C220" s="112" t="e">
        <f>#REF!</f>
        <v>#REF!</v>
      </c>
      <c r="D220" s="112" t="e">
        <f>#REF!</f>
        <v>#REF!</v>
      </c>
      <c r="E220" s="112" t="e">
        <f t="shared" si="292"/>
        <v>#REF!</v>
      </c>
      <c r="F220" s="156"/>
      <c r="G220" s="115"/>
      <c r="H220" s="112"/>
      <c r="I220" s="112"/>
      <c r="J220" s="112"/>
      <c r="K220" s="112"/>
      <c r="L220" s="115"/>
      <c r="M220" s="112"/>
      <c r="N220" s="112"/>
      <c r="O220" s="112"/>
      <c r="P220" s="112"/>
      <c r="Q220" s="115"/>
      <c r="R220" s="112"/>
      <c r="S220" s="112"/>
      <c r="T220" s="112"/>
      <c r="U220" s="112"/>
      <c r="W220" s="112" t="e">
        <f>#REF!</f>
        <v>#REF!</v>
      </c>
      <c r="X220" s="112" t="e">
        <f>#REF!</f>
        <v>#REF!</v>
      </c>
      <c r="Y220" s="112" t="e">
        <f t="shared" si="296"/>
        <v>#REF!</v>
      </c>
      <c r="Z220" s="156"/>
      <c r="AB220" s="3"/>
      <c r="AC220" s="3"/>
      <c r="AE220" s="3"/>
      <c r="AF220" s="3"/>
      <c r="AH220" s="3"/>
      <c r="AI220" s="3"/>
      <c r="AK220" s="3"/>
      <c r="AL220" s="3"/>
    </row>
    <row r="221" spans="2:38" x14ac:dyDescent="0.3">
      <c r="B221" s="11" t="s">
        <v>83</v>
      </c>
      <c r="C221" s="31" t="e">
        <f>#REF!</f>
        <v>#REF!</v>
      </c>
      <c r="D221" s="31" t="e">
        <f>#REF!</f>
        <v>#REF!</v>
      </c>
      <c r="E221" s="31" t="e">
        <f t="shared" si="292"/>
        <v>#REF!</v>
      </c>
      <c r="F221" s="31"/>
      <c r="H221" s="62"/>
      <c r="I221" s="62"/>
      <c r="J221" s="62"/>
      <c r="K221" s="62"/>
      <c r="M221" s="62"/>
      <c r="N221" s="62"/>
      <c r="O221" s="62"/>
      <c r="P221" s="62"/>
      <c r="R221" s="62"/>
      <c r="S221" s="62"/>
      <c r="T221" s="62"/>
      <c r="U221" s="62"/>
      <c r="W221" s="31" t="e">
        <f>#REF!</f>
        <v>#REF!</v>
      </c>
      <c r="X221" s="31" t="e">
        <f>#REF!</f>
        <v>#REF!</v>
      </c>
      <c r="Y221" s="31" t="e">
        <f t="shared" si="296"/>
        <v>#REF!</v>
      </c>
      <c r="Z221" s="31"/>
      <c r="AB221" s="3"/>
      <c r="AC221" s="3"/>
      <c r="AE221" s="3"/>
      <c r="AF221" s="3"/>
      <c r="AH221" s="3"/>
      <c r="AI221" s="3"/>
      <c r="AK221" s="3"/>
      <c r="AL221" s="3"/>
    </row>
    <row r="222" spans="2:38" x14ac:dyDescent="0.3">
      <c r="B222" s="11" t="s">
        <v>131</v>
      </c>
      <c r="C222" s="31" t="e">
        <f>#REF!</f>
        <v>#REF!</v>
      </c>
      <c r="D222" s="31" t="e">
        <f>#REF!</f>
        <v>#REF!</v>
      </c>
      <c r="E222" s="31" t="e">
        <f t="shared" si="292"/>
        <v>#REF!</v>
      </c>
      <c r="F222" s="31"/>
      <c r="H222" s="62"/>
      <c r="I222" s="62"/>
      <c r="J222" s="62"/>
      <c r="K222" s="62"/>
      <c r="M222" s="62"/>
      <c r="N222" s="62"/>
      <c r="O222" s="62"/>
      <c r="P222" s="62"/>
      <c r="R222" s="62"/>
      <c r="S222" s="62"/>
      <c r="T222" s="62"/>
      <c r="U222" s="62"/>
      <c r="W222" s="31" t="e">
        <f>#REF!</f>
        <v>#REF!</v>
      </c>
      <c r="X222" s="31" t="e">
        <f>#REF!</f>
        <v>#REF!</v>
      </c>
      <c r="Y222" s="31" t="e">
        <f t="shared" si="296"/>
        <v>#REF!</v>
      </c>
      <c r="Z222" s="31"/>
      <c r="AB222" s="3"/>
      <c r="AC222" s="3"/>
      <c r="AE222" s="3"/>
      <c r="AF222" s="3"/>
      <c r="AH222" s="3"/>
      <c r="AI222" s="3"/>
      <c r="AK222" s="3"/>
      <c r="AL222" s="3"/>
    </row>
    <row r="223" spans="2:38" x14ac:dyDescent="0.3">
      <c r="B223" s="13" t="s">
        <v>80</v>
      </c>
      <c r="C223" s="31" t="e">
        <f>#REF!</f>
        <v>#REF!</v>
      </c>
      <c r="D223" s="31" t="e">
        <f>#REF!</f>
        <v>#REF!</v>
      </c>
      <c r="E223" s="31" t="e">
        <f t="shared" si="292"/>
        <v>#REF!</v>
      </c>
      <c r="F223" s="31"/>
      <c r="H223" s="62"/>
      <c r="I223" s="62"/>
      <c r="J223" s="62"/>
      <c r="K223" s="62"/>
      <c r="M223" s="62"/>
      <c r="N223" s="62"/>
      <c r="O223" s="62"/>
      <c r="P223" s="62"/>
      <c r="R223" s="62"/>
      <c r="S223" s="62"/>
      <c r="T223" s="62"/>
      <c r="U223" s="62"/>
      <c r="W223" s="31" t="e">
        <f>#REF!</f>
        <v>#REF!</v>
      </c>
      <c r="X223" s="149"/>
      <c r="Y223" s="31" t="e">
        <f t="shared" si="296"/>
        <v>#REF!</v>
      </c>
      <c r="Z223" s="31"/>
      <c r="AB223" s="3"/>
      <c r="AC223" s="3"/>
      <c r="AE223" s="3"/>
      <c r="AF223" s="3"/>
      <c r="AH223" s="3"/>
      <c r="AI223" s="3"/>
      <c r="AK223" s="3"/>
      <c r="AL223" s="3"/>
    </row>
    <row r="224" spans="2:38" x14ac:dyDescent="0.3">
      <c r="B224" s="13" t="s">
        <v>81</v>
      </c>
      <c r="C224" s="31" t="e">
        <f>#REF!</f>
        <v>#REF!</v>
      </c>
      <c r="D224" s="31" t="e">
        <f>#REF!</f>
        <v>#REF!</v>
      </c>
      <c r="E224" s="31" t="e">
        <f t="shared" si="292"/>
        <v>#REF!</v>
      </c>
      <c r="F224" s="31"/>
      <c r="H224" s="62"/>
      <c r="I224" s="62"/>
      <c r="J224" s="62"/>
      <c r="K224" s="62"/>
      <c r="M224" s="62"/>
      <c r="N224" s="62"/>
      <c r="O224" s="62"/>
      <c r="P224" s="62"/>
      <c r="R224" s="62"/>
      <c r="S224" s="62"/>
      <c r="T224" s="62"/>
      <c r="U224" s="62"/>
      <c r="W224" s="31" t="e">
        <f>#REF!</f>
        <v>#REF!</v>
      </c>
      <c r="X224" s="149"/>
      <c r="Y224" s="31" t="e">
        <f t="shared" si="296"/>
        <v>#REF!</v>
      </c>
      <c r="Z224" s="31"/>
      <c r="AB224" s="3"/>
      <c r="AC224" s="3"/>
      <c r="AE224" s="3"/>
      <c r="AF224" s="3"/>
      <c r="AH224" s="3"/>
      <c r="AI224" s="3"/>
      <c r="AK224" s="3"/>
      <c r="AL224" s="3"/>
    </row>
    <row r="225" spans="2:38" x14ac:dyDescent="0.3">
      <c r="B225" s="110" t="s">
        <v>14</v>
      </c>
      <c r="C225" s="106"/>
      <c r="D225" s="106"/>
      <c r="E225" s="106"/>
      <c r="F225" s="151"/>
      <c r="H225" s="106"/>
      <c r="I225" s="106"/>
      <c r="J225" s="106"/>
      <c r="K225" s="106"/>
      <c r="M225" s="106"/>
      <c r="N225" s="106"/>
      <c r="O225" s="106"/>
      <c r="P225" s="106"/>
      <c r="R225" s="106"/>
      <c r="S225" s="106"/>
      <c r="T225" s="106"/>
      <c r="U225" s="106"/>
      <c r="W225" s="106"/>
      <c r="X225" s="106"/>
      <c r="Y225" s="106"/>
      <c r="Z225" s="151"/>
      <c r="AB225" s="3"/>
      <c r="AC225" s="3"/>
      <c r="AE225" s="3"/>
      <c r="AF225" s="3"/>
      <c r="AH225" s="3"/>
      <c r="AI225" s="3"/>
      <c r="AK225" s="3"/>
      <c r="AL225" s="3"/>
    </row>
    <row r="226" spans="2:38" x14ac:dyDescent="0.3">
      <c r="B226" s="27" t="s">
        <v>90</v>
      </c>
      <c r="C226" s="36" t="e">
        <f>#REF!</f>
        <v>#REF!</v>
      </c>
      <c r="D226" s="36" t="e">
        <f>#REF!</f>
        <v>#REF!</v>
      </c>
      <c r="E226" s="36" t="e">
        <f>D226-C226</f>
        <v>#REF!</v>
      </c>
      <c r="F226" s="162" t="str">
        <f t="shared" ref="F226:F228" si="304">IFERROR(D226/C226-1,"-")</f>
        <v>-</v>
      </c>
      <c r="H226" s="62"/>
      <c r="I226" s="62"/>
      <c r="J226" s="62"/>
      <c r="K226" s="62"/>
      <c r="M226" s="62"/>
      <c r="N226" s="62"/>
      <c r="O226" s="62"/>
      <c r="P226" s="62"/>
      <c r="R226" s="62"/>
      <c r="S226" s="62"/>
      <c r="T226" s="62"/>
      <c r="U226" s="62"/>
      <c r="W226" s="36" t="e">
        <f>#REF!</f>
        <v>#REF!</v>
      </c>
      <c r="X226" s="36" t="e">
        <f>#REF!</f>
        <v>#REF!</v>
      </c>
      <c r="Y226" s="36" t="e">
        <f>X226-W226</f>
        <v>#REF!</v>
      </c>
      <c r="Z226" s="162" t="str">
        <f t="shared" ref="Z226:Z228" si="305">IFERROR(X226/W226-1,"-")</f>
        <v>-</v>
      </c>
      <c r="AB226" s="3"/>
      <c r="AC226" s="3"/>
      <c r="AE226" s="3"/>
      <c r="AF226" s="3"/>
      <c r="AH226" s="3"/>
      <c r="AI226" s="3"/>
      <c r="AK226" s="3"/>
      <c r="AL226" s="3"/>
    </row>
    <row r="227" spans="2:38" x14ac:dyDescent="0.3">
      <c r="B227" s="13" t="s">
        <v>132</v>
      </c>
      <c r="C227" s="36" t="e">
        <f>#REF!</f>
        <v>#REF!</v>
      </c>
      <c r="D227" s="36" t="e">
        <f>#REF!</f>
        <v>#REF!</v>
      </c>
      <c r="E227" s="36" t="e">
        <f t="shared" ref="E227:E229" si="306">D227-C227</f>
        <v>#REF!</v>
      </c>
      <c r="F227" s="162" t="str">
        <f t="shared" si="304"/>
        <v>-</v>
      </c>
      <c r="H227" s="62"/>
      <c r="I227" s="62"/>
      <c r="J227" s="62"/>
      <c r="K227" s="62"/>
      <c r="M227" s="62"/>
      <c r="N227" s="62"/>
      <c r="O227" s="62"/>
      <c r="P227" s="62"/>
      <c r="R227" s="62"/>
      <c r="S227" s="62"/>
      <c r="T227" s="62"/>
      <c r="U227" s="62"/>
      <c r="W227" s="36" t="e">
        <f>#REF!</f>
        <v>#REF!</v>
      </c>
      <c r="X227" s="36" t="e">
        <f>#REF!</f>
        <v>#REF!</v>
      </c>
      <c r="Y227" s="36" t="e">
        <f t="shared" ref="Y227:Y229" si="307">X227-W227</f>
        <v>#REF!</v>
      </c>
      <c r="Z227" s="162" t="str">
        <f t="shared" si="305"/>
        <v>-</v>
      </c>
      <c r="AB227" s="3"/>
      <c r="AC227" s="3"/>
      <c r="AE227" s="3"/>
      <c r="AF227" s="3"/>
      <c r="AH227" s="3"/>
      <c r="AI227" s="3"/>
      <c r="AK227" s="3"/>
      <c r="AL227" s="3"/>
    </row>
    <row r="228" spans="2:38" x14ac:dyDescent="0.3">
      <c r="B228" s="13" t="s">
        <v>133</v>
      </c>
      <c r="C228" s="36" t="e">
        <f>#REF!</f>
        <v>#REF!</v>
      </c>
      <c r="D228" s="36" t="e">
        <f>#REF!</f>
        <v>#REF!</v>
      </c>
      <c r="E228" s="36" t="e">
        <f t="shared" si="306"/>
        <v>#REF!</v>
      </c>
      <c r="F228" s="162" t="str">
        <f t="shared" si="304"/>
        <v>-</v>
      </c>
      <c r="H228" s="62"/>
      <c r="I228" s="62"/>
      <c r="J228" s="62"/>
      <c r="K228" s="62"/>
      <c r="M228" s="62"/>
      <c r="N228" s="62"/>
      <c r="O228" s="62"/>
      <c r="P228" s="62"/>
      <c r="R228" s="62"/>
      <c r="S228" s="62"/>
      <c r="T228" s="62"/>
      <c r="U228" s="62"/>
      <c r="W228" s="36" t="e">
        <f>#REF!</f>
        <v>#REF!</v>
      </c>
      <c r="X228" s="36" t="e">
        <f>#REF!</f>
        <v>#REF!</v>
      </c>
      <c r="Y228" s="36" t="e">
        <f t="shared" si="307"/>
        <v>#REF!</v>
      </c>
      <c r="Z228" s="162" t="str">
        <f t="shared" si="305"/>
        <v>-</v>
      </c>
      <c r="AB228" s="3"/>
      <c r="AC228" s="3"/>
      <c r="AE228" s="3"/>
      <c r="AF228" s="3"/>
      <c r="AH228" s="3"/>
      <c r="AI228" s="3"/>
      <c r="AK228" s="3"/>
      <c r="AL228" s="3"/>
    </row>
    <row r="229" spans="2:38" x14ac:dyDescent="0.3">
      <c r="B229" s="2" t="s">
        <v>27</v>
      </c>
      <c r="C229" s="12" t="e">
        <f>#REF!</f>
        <v>#REF!</v>
      </c>
      <c r="D229" s="12" t="e">
        <f>#REF!</f>
        <v>#REF!</v>
      </c>
      <c r="E229" s="12" t="e">
        <f t="shared" si="306"/>
        <v>#REF!</v>
      </c>
      <c r="F229" s="152"/>
      <c r="G229" s="115"/>
      <c r="H229" s="62"/>
      <c r="I229" s="62"/>
      <c r="J229" s="62"/>
      <c r="K229" s="62"/>
      <c r="L229" s="115"/>
      <c r="M229" s="62"/>
      <c r="N229" s="62"/>
      <c r="O229" s="62"/>
      <c r="P229" s="62"/>
      <c r="Q229" s="115"/>
      <c r="R229" s="62"/>
      <c r="S229" s="62"/>
      <c r="T229" s="62"/>
      <c r="U229" s="62"/>
      <c r="W229" s="12" t="e">
        <f>#REF!</f>
        <v>#REF!</v>
      </c>
      <c r="X229" s="12" t="e">
        <f>#REF!</f>
        <v>#REF!</v>
      </c>
      <c r="Y229" s="12" t="e">
        <f t="shared" si="307"/>
        <v>#REF!</v>
      </c>
      <c r="Z229" s="152"/>
      <c r="AB229" s="3"/>
      <c r="AC229" s="3"/>
      <c r="AE229" s="3"/>
      <c r="AF229" s="3"/>
      <c r="AH229" s="3"/>
      <c r="AI229" s="3"/>
      <c r="AK229" s="3"/>
      <c r="AL229" s="3"/>
    </row>
    <row r="230" spans="2:38" hidden="1" x14ac:dyDescent="0.3">
      <c r="B230" s="2" t="s">
        <v>28</v>
      </c>
      <c r="C230" s="117"/>
      <c r="D230" s="117"/>
      <c r="E230" s="118"/>
      <c r="F230" s="157"/>
      <c r="G230" s="30"/>
      <c r="H230" s="62"/>
      <c r="I230" s="62"/>
      <c r="J230" s="62"/>
      <c r="K230" s="62"/>
      <c r="L230" s="30"/>
      <c r="M230" s="62"/>
      <c r="N230" s="62"/>
      <c r="O230" s="62"/>
      <c r="P230" s="62"/>
      <c r="Q230" s="30"/>
      <c r="R230" s="62"/>
      <c r="S230" s="62"/>
      <c r="T230" s="62"/>
      <c r="U230" s="62"/>
      <c r="W230" s="118"/>
      <c r="X230" s="118"/>
      <c r="Y230" s="118"/>
      <c r="Z230" s="157"/>
      <c r="AB230" s="3"/>
      <c r="AC230" s="3"/>
      <c r="AE230" s="3"/>
      <c r="AF230" s="3"/>
      <c r="AH230" s="3"/>
      <c r="AI230" s="3"/>
      <c r="AK230" s="3"/>
      <c r="AL230" s="3"/>
    </row>
    <row r="231" spans="2:38" hidden="1" x14ac:dyDescent="0.3">
      <c r="B231" s="2" t="s">
        <v>29</v>
      </c>
      <c r="C231" s="117"/>
      <c r="D231" s="117"/>
      <c r="E231" s="117"/>
      <c r="F231" s="158"/>
      <c r="H231" s="62"/>
      <c r="I231" s="62"/>
      <c r="J231" s="62"/>
      <c r="K231" s="62"/>
      <c r="M231" s="62"/>
      <c r="N231" s="62"/>
      <c r="O231" s="62"/>
      <c r="P231" s="62"/>
      <c r="R231" s="62"/>
      <c r="S231" s="62"/>
      <c r="T231" s="62"/>
      <c r="U231" s="62"/>
      <c r="W231" s="117"/>
      <c r="X231" s="117"/>
      <c r="Y231" s="117"/>
      <c r="Z231" s="158"/>
      <c r="AB231" s="3"/>
      <c r="AC231" s="3"/>
      <c r="AE231" s="3"/>
      <c r="AF231" s="3"/>
      <c r="AH231" s="3"/>
      <c r="AI231" s="3"/>
      <c r="AK231" s="3"/>
      <c r="AL231" s="3"/>
    </row>
    <row r="232" spans="2:38" hidden="1" x14ac:dyDescent="0.3">
      <c r="B232" s="2" t="s">
        <v>91</v>
      </c>
      <c r="C232" s="117"/>
      <c r="D232" s="117"/>
      <c r="E232" s="117"/>
      <c r="F232" s="158"/>
      <c r="H232" s="62"/>
      <c r="I232" s="62"/>
      <c r="J232" s="62"/>
      <c r="K232" s="62"/>
      <c r="M232" s="62"/>
      <c r="N232" s="62"/>
      <c r="O232" s="62"/>
      <c r="P232" s="62"/>
      <c r="R232" s="62"/>
      <c r="S232" s="62"/>
      <c r="T232" s="62"/>
      <c r="U232" s="62"/>
      <c r="W232" s="117"/>
      <c r="X232" s="117"/>
      <c r="Y232" s="117"/>
      <c r="Z232" s="158"/>
      <c r="AB232" s="3"/>
      <c r="AC232" s="3"/>
      <c r="AE232" s="3"/>
      <c r="AF232" s="3"/>
      <c r="AH232" s="3"/>
      <c r="AI232" s="3"/>
      <c r="AK232" s="3"/>
      <c r="AL232" s="3"/>
    </row>
    <row r="233" spans="2:38" x14ac:dyDescent="0.3">
      <c r="B233" s="45" t="s">
        <v>134</v>
      </c>
      <c r="C233" s="65" t="e">
        <f>#REF!</f>
        <v>#REF!</v>
      </c>
      <c r="D233" s="65" t="e">
        <f>#REF!</f>
        <v>#REF!</v>
      </c>
      <c r="E233" s="65" t="e">
        <f t="shared" ref="E233:E239" si="308">D233-C233</f>
        <v>#REF!</v>
      </c>
      <c r="F233" s="162" t="str">
        <f t="shared" ref="F233" si="309">IFERROR(D233/C233-1,"-")</f>
        <v>-</v>
      </c>
      <c r="H233" s="62"/>
      <c r="I233" s="62"/>
      <c r="J233" s="62"/>
      <c r="K233" s="62"/>
      <c r="M233" s="62"/>
      <c r="N233" s="62"/>
      <c r="O233" s="62"/>
      <c r="P233" s="62"/>
      <c r="R233" s="62"/>
      <c r="S233" s="62"/>
      <c r="T233" s="62"/>
      <c r="U233" s="62"/>
      <c r="W233" s="65" t="e">
        <f>#REF!</f>
        <v>#REF!</v>
      </c>
      <c r="X233" s="65" t="e">
        <f>#REF!</f>
        <v>#REF!</v>
      </c>
      <c r="Y233" s="65" t="e">
        <f t="shared" ref="Y233:Y239" si="310">X233-W233</f>
        <v>#REF!</v>
      </c>
      <c r="Z233" s="162" t="str">
        <f t="shared" ref="Z233" si="311">IFERROR(X233/W233-1,"-")</f>
        <v>-</v>
      </c>
      <c r="AB233" s="3"/>
      <c r="AC233" s="3"/>
      <c r="AE233" s="3"/>
      <c r="AF233" s="3"/>
      <c r="AH233" s="3"/>
      <c r="AI233" s="3"/>
      <c r="AK233" s="3"/>
      <c r="AL233" s="3"/>
    </row>
    <row r="234" spans="2:38" x14ac:dyDescent="0.3">
      <c r="B234" s="50" t="s">
        <v>135</v>
      </c>
      <c r="C234" s="12" t="e">
        <f>#REF!</f>
        <v>#REF!</v>
      </c>
      <c r="D234" s="12" t="e">
        <f>#REF!</f>
        <v>#REF!</v>
      </c>
      <c r="E234" s="12" t="e">
        <f t="shared" si="308"/>
        <v>#REF!</v>
      </c>
      <c r="F234" s="152"/>
      <c r="H234" s="62"/>
      <c r="I234" s="62"/>
      <c r="J234" s="62"/>
      <c r="K234" s="62"/>
      <c r="M234" s="62"/>
      <c r="N234" s="62"/>
      <c r="O234" s="62"/>
      <c r="P234" s="62"/>
      <c r="R234" s="62"/>
      <c r="S234" s="62"/>
      <c r="T234" s="62"/>
      <c r="U234" s="62"/>
      <c r="W234" s="12" t="e">
        <f>#REF!</f>
        <v>#REF!</v>
      </c>
      <c r="X234" s="12" t="e">
        <f>#REF!</f>
        <v>#REF!</v>
      </c>
      <c r="Y234" s="12" t="e">
        <f t="shared" si="310"/>
        <v>#REF!</v>
      </c>
      <c r="Z234" s="152"/>
      <c r="AB234" s="3"/>
      <c r="AC234" s="3"/>
      <c r="AE234" s="3"/>
      <c r="AF234" s="3"/>
      <c r="AH234" s="3"/>
      <c r="AI234" s="3"/>
      <c r="AK234" s="3"/>
      <c r="AL234" s="3"/>
    </row>
    <row r="235" spans="2:38" x14ac:dyDescent="0.3">
      <c r="B235" s="51" t="s">
        <v>136</v>
      </c>
      <c r="C235" s="12" t="e">
        <f>#REF!</f>
        <v>#REF!</v>
      </c>
      <c r="D235" s="12" t="e">
        <f>#REF!</f>
        <v>#REF!</v>
      </c>
      <c r="E235" s="12" t="e">
        <f t="shared" si="308"/>
        <v>#REF!</v>
      </c>
      <c r="F235" s="152"/>
      <c r="H235" s="62"/>
      <c r="I235" s="62"/>
      <c r="J235" s="62"/>
      <c r="K235" s="62"/>
      <c r="M235" s="62"/>
      <c r="N235" s="62"/>
      <c r="O235" s="62"/>
      <c r="P235" s="62"/>
      <c r="R235" s="62"/>
      <c r="S235" s="62"/>
      <c r="T235" s="62"/>
      <c r="U235" s="62"/>
      <c r="W235" s="12" t="e">
        <f>#REF!</f>
        <v>#REF!</v>
      </c>
      <c r="X235" s="62"/>
      <c r="Y235" s="12" t="e">
        <f t="shared" si="310"/>
        <v>#REF!</v>
      </c>
      <c r="Z235" s="152"/>
      <c r="AB235" s="3"/>
      <c r="AC235" s="3"/>
      <c r="AE235" s="3"/>
      <c r="AF235" s="3"/>
      <c r="AH235" s="3"/>
      <c r="AI235" s="3"/>
      <c r="AK235" s="3"/>
      <c r="AL235" s="3"/>
    </row>
    <row r="236" spans="2:38" x14ac:dyDescent="0.3">
      <c r="B236" s="51" t="s">
        <v>137</v>
      </c>
      <c r="C236" s="12" t="e">
        <f>#REF!</f>
        <v>#REF!</v>
      </c>
      <c r="D236" s="12" t="e">
        <f>#REF!</f>
        <v>#REF!</v>
      </c>
      <c r="E236" s="12" t="e">
        <f t="shared" si="308"/>
        <v>#REF!</v>
      </c>
      <c r="F236" s="152"/>
      <c r="H236" s="62"/>
      <c r="I236" s="62"/>
      <c r="J236" s="62"/>
      <c r="K236" s="62"/>
      <c r="M236" s="62"/>
      <c r="N236" s="62"/>
      <c r="O236" s="62"/>
      <c r="P236" s="62"/>
      <c r="R236" s="62"/>
      <c r="S236" s="62"/>
      <c r="T236" s="62"/>
      <c r="U236" s="62"/>
      <c r="W236" s="12" t="e">
        <f>#REF!</f>
        <v>#REF!</v>
      </c>
      <c r="X236" s="62"/>
      <c r="Y236" s="12" t="e">
        <f t="shared" si="310"/>
        <v>#REF!</v>
      </c>
      <c r="Z236" s="152"/>
      <c r="AB236" s="3"/>
      <c r="AC236" s="3"/>
      <c r="AE236" s="3"/>
      <c r="AF236" s="3"/>
      <c r="AH236" s="3"/>
      <c r="AI236" s="3"/>
      <c r="AK236" s="3"/>
      <c r="AL236" s="3"/>
    </row>
    <row r="237" spans="2:38" x14ac:dyDescent="0.3">
      <c r="B237" s="51" t="s">
        <v>260</v>
      </c>
      <c r="C237" s="12"/>
      <c r="D237" s="12"/>
      <c r="E237" s="12"/>
      <c r="F237" s="152"/>
      <c r="H237" s="62"/>
      <c r="I237" s="62"/>
      <c r="J237" s="62"/>
      <c r="K237" s="62"/>
      <c r="M237" s="62"/>
      <c r="N237" s="62"/>
      <c r="O237" s="62"/>
      <c r="P237" s="62"/>
      <c r="R237" s="62"/>
      <c r="S237" s="62"/>
      <c r="T237" s="62"/>
      <c r="U237" s="62"/>
      <c r="W237" s="12" t="e">
        <f>#REF!</f>
        <v>#REF!</v>
      </c>
      <c r="X237" s="12" t="e">
        <f>#REF!</f>
        <v>#REF!</v>
      </c>
      <c r="Y237" s="12" t="e">
        <f t="shared" si="310"/>
        <v>#REF!</v>
      </c>
      <c r="Z237" s="152"/>
      <c r="AB237" s="3"/>
      <c r="AC237" s="3"/>
      <c r="AE237" s="3"/>
      <c r="AF237" s="3"/>
      <c r="AH237" s="3"/>
      <c r="AI237" s="3"/>
      <c r="AK237" s="3"/>
      <c r="AL237" s="3"/>
    </row>
    <row r="238" spans="2:38" x14ac:dyDescent="0.3">
      <c r="B238" s="51" t="s">
        <v>138</v>
      </c>
      <c r="C238" s="12" t="e">
        <f>#REF!</f>
        <v>#REF!</v>
      </c>
      <c r="D238" s="12" t="e">
        <f>#REF!</f>
        <v>#REF!</v>
      </c>
      <c r="E238" s="12" t="e">
        <f t="shared" si="308"/>
        <v>#REF!</v>
      </c>
      <c r="F238" s="152"/>
      <c r="H238" s="62"/>
      <c r="I238" s="62"/>
      <c r="J238" s="62"/>
      <c r="K238" s="62"/>
      <c r="M238" s="62"/>
      <c r="N238" s="62"/>
      <c r="O238" s="62"/>
      <c r="P238" s="62"/>
      <c r="R238" s="62"/>
      <c r="S238" s="62"/>
      <c r="T238" s="62"/>
      <c r="U238" s="62"/>
      <c r="W238" s="12" t="e">
        <f>#REF!</f>
        <v>#REF!</v>
      </c>
      <c r="X238" s="12" t="e">
        <f>#REF!</f>
        <v>#REF!</v>
      </c>
      <c r="Y238" s="12" t="e">
        <f t="shared" si="310"/>
        <v>#REF!</v>
      </c>
      <c r="Z238" s="152"/>
      <c r="AB238" s="3"/>
      <c r="AC238" s="3"/>
      <c r="AE238" s="3"/>
      <c r="AF238" s="3"/>
      <c r="AH238" s="3"/>
      <c r="AI238" s="3"/>
      <c r="AK238" s="3"/>
      <c r="AL238" s="3"/>
    </row>
    <row r="239" spans="2:38" x14ac:dyDescent="0.3">
      <c r="B239" s="51" t="s">
        <v>139</v>
      </c>
      <c r="C239" s="116" t="e">
        <f>#REF!</f>
        <v>#REF!</v>
      </c>
      <c r="D239" s="116" t="e">
        <f>#REF!</f>
        <v>#REF!</v>
      </c>
      <c r="E239" s="116" t="e">
        <f t="shared" si="308"/>
        <v>#REF!</v>
      </c>
      <c r="F239" s="162" t="str">
        <f t="shared" ref="F239" si="312">IFERROR(D239/C239-1,"-")</f>
        <v>-</v>
      </c>
      <c r="H239" s="9" t="e">
        <f>#REF!-#REF!</f>
        <v>#REF!</v>
      </c>
      <c r="I239" s="9" t="e">
        <f>#REF!-#REF!</f>
        <v>#REF!</v>
      </c>
      <c r="J239" s="36" t="e">
        <f t="shared" ref="J239" si="313">I239-H239</f>
        <v>#REF!</v>
      </c>
      <c r="K239" s="162" t="str">
        <f t="shared" ref="K239" si="314">IFERROR(I239/H239-1,"-")</f>
        <v>-</v>
      </c>
      <c r="M239" s="9" t="e">
        <f>#REF!-#REF!</f>
        <v>#REF!</v>
      </c>
      <c r="N239" s="9" t="e">
        <f>#REF!-#REF!</f>
        <v>#REF!</v>
      </c>
      <c r="O239" s="9" t="e">
        <f t="shared" ref="O239" si="315">N239-M239</f>
        <v>#REF!</v>
      </c>
      <c r="P239" s="162" t="str">
        <f t="shared" ref="P239" si="316">IFERROR(N239/M239-1,"-")</f>
        <v>-</v>
      </c>
      <c r="R239" s="9" t="e">
        <f>#REF!-#REF!</f>
        <v>#REF!</v>
      </c>
      <c r="S239" s="9" t="e">
        <f>#REF!-#REF!</f>
        <v>#REF!</v>
      </c>
      <c r="T239" s="9" t="e">
        <f t="shared" ref="T239" si="317">S239-R239</f>
        <v>#REF!</v>
      </c>
      <c r="U239" s="162" t="str">
        <f t="shared" ref="U239" si="318">IFERROR(S239/R239-1,"-")</f>
        <v>-</v>
      </c>
      <c r="W239" s="116" t="e">
        <f>#REF!</f>
        <v>#REF!</v>
      </c>
      <c r="X239" s="116" t="e">
        <f>#REF!</f>
        <v>#REF!</v>
      </c>
      <c r="Y239" s="116" t="e">
        <f t="shared" si="310"/>
        <v>#REF!</v>
      </c>
      <c r="Z239" s="159"/>
      <c r="AB239" s="3"/>
      <c r="AC239" s="3"/>
      <c r="AE239" s="3"/>
      <c r="AF239" s="3"/>
      <c r="AH239" s="3"/>
      <c r="AI239" s="3"/>
      <c r="AK239" s="3"/>
      <c r="AL239" s="3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9"/>
  <sheetViews>
    <sheetView showGridLines="0" zoomScale="80" zoomScaleNormal="80" workbookViewId="0">
      <selection activeCell="U9" sqref="U9"/>
    </sheetView>
  </sheetViews>
  <sheetFormatPr defaultRowHeight="14.4" outlineLevelCol="1" x14ac:dyDescent="0.3"/>
  <cols>
    <col min="1" max="1" width="4.5546875" style="45" customWidth="1"/>
    <col min="2" max="2" width="48.44140625" style="45" bestFit="1" customWidth="1"/>
    <col min="3" max="3" width="9.5546875" style="45" customWidth="1"/>
    <col min="4" max="4" width="8.88671875" style="45" customWidth="1"/>
    <col min="5" max="6" width="9.6640625" style="45" customWidth="1"/>
    <col min="7" max="7" width="9" style="45" bestFit="1" customWidth="1"/>
    <col min="8" max="8" width="2.44140625" customWidth="1"/>
    <col min="9" max="9" width="8.88671875" style="45" customWidth="1"/>
    <col min="10" max="12" width="8.88671875" style="45" customWidth="1" outlineLevel="1"/>
    <col min="13" max="13" width="9.88671875" style="45" customWidth="1"/>
    <col min="15" max="16384" width="8.88671875" style="45"/>
  </cols>
  <sheetData>
    <row r="2" spans="2:13" x14ac:dyDescent="0.3">
      <c r="B2" s="100" t="s">
        <v>1</v>
      </c>
      <c r="C2" s="104" t="s">
        <v>105</v>
      </c>
      <c r="D2" s="104" t="s">
        <v>25</v>
      </c>
      <c r="E2" s="104" t="s">
        <v>253</v>
      </c>
      <c r="F2" s="104" t="s">
        <v>256</v>
      </c>
      <c r="G2" s="104" t="s">
        <v>116</v>
      </c>
      <c r="I2" s="104" t="s">
        <v>105</v>
      </c>
      <c r="J2" s="104" t="s">
        <v>25</v>
      </c>
      <c r="K2" s="104" t="s">
        <v>253</v>
      </c>
      <c r="L2" s="104" t="s">
        <v>256</v>
      </c>
      <c r="M2" s="104" t="s">
        <v>116</v>
      </c>
    </row>
    <row r="3" spans="2:13" ht="15" thickBot="1" x14ac:dyDescent="0.35">
      <c r="B3" s="101" t="s">
        <v>0</v>
      </c>
      <c r="C3" s="105">
        <v>2018</v>
      </c>
      <c r="D3" s="105">
        <v>2018</v>
      </c>
      <c r="E3" s="105">
        <v>2018</v>
      </c>
      <c r="F3" s="105">
        <v>2018</v>
      </c>
      <c r="G3" s="105">
        <v>2018</v>
      </c>
      <c r="I3" s="105">
        <v>2019</v>
      </c>
      <c r="J3" s="105">
        <v>2019</v>
      </c>
      <c r="K3" s="105">
        <v>2019</v>
      </c>
      <c r="L3" s="105">
        <v>2019</v>
      </c>
      <c r="M3" s="105">
        <v>2019</v>
      </c>
    </row>
    <row r="4" spans="2:13" x14ac:dyDescent="0.3">
      <c r="B4" s="5" t="s">
        <v>227</v>
      </c>
      <c r="C4" s="9" t="e">
        <f>#REF!</f>
        <v>#REF!</v>
      </c>
      <c r="D4" s="9" t="e">
        <f>#REF!-#REF!</f>
        <v>#REF!</v>
      </c>
      <c r="E4" s="9" t="e">
        <f>#REF!-#REF!</f>
        <v>#REF!</v>
      </c>
      <c r="F4" s="9" t="e">
        <f>#REF!-#REF!</f>
        <v>#REF!</v>
      </c>
      <c r="G4" s="9" t="e">
        <f>#REF!</f>
        <v>#REF!</v>
      </c>
      <c r="I4" s="9" t="e">
        <f>#REF!</f>
        <v>#REF!</v>
      </c>
      <c r="J4" s="9" t="e">
        <f>#REF!-#REF!</f>
        <v>#REF!</v>
      </c>
      <c r="K4" s="9" t="e">
        <f>#REF!-#REF!</f>
        <v>#REF!</v>
      </c>
      <c r="L4" s="9" t="e">
        <f>#REF!-#REF!</f>
        <v>#REF!</v>
      </c>
      <c r="M4" s="9" t="e">
        <f>#REF!</f>
        <v>#REF!</v>
      </c>
    </row>
    <row r="5" spans="2:13" x14ac:dyDescent="0.3">
      <c r="B5" s="5" t="s">
        <v>2</v>
      </c>
      <c r="C5" s="9" t="e">
        <f>#REF!</f>
        <v>#REF!</v>
      </c>
      <c r="D5" s="9" t="e">
        <f>#REF!-#REF!</f>
        <v>#REF!</v>
      </c>
      <c r="E5" s="9" t="e">
        <f>#REF!-#REF!</f>
        <v>#REF!</v>
      </c>
      <c r="F5" s="9" t="e">
        <f>#REF!-#REF!</f>
        <v>#REF!</v>
      </c>
      <c r="G5" s="9" t="e">
        <f>#REF!</f>
        <v>#REF!</v>
      </c>
      <c r="I5" s="9" t="e">
        <f>#REF!</f>
        <v>#REF!</v>
      </c>
      <c r="J5" s="9" t="e">
        <f>#REF!-#REF!</f>
        <v>#REF!</v>
      </c>
      <c r="K5" s="9" t="e">
        <f>#REF!-#REF!</f>
        <v>#REF!</v>
      </c>
      <c r="L5" s="9" t="e">
        <f>#REF!-#REF!</f>
        <v>#REF!</v>
      </c>
      <c r="M5" s="9" t="e">
        <f>#REF!</f>
        <v>#REF!</v>
      </c>
    </row>
    <row r="6" spans="2:13" x14ac:dyDescent="0.3">
      <c r="B6" s="5" t="s">
        <v>43</v>
      </c>
      <c r="C6" s="9" t="e">
        <f>SUM(C7:C11)</f>
        <v>#REF!</v>
      </c>
      <c r="D6" s="9" t="e">
        <f>SUM(D7:D11)</f>
        <v>#REF!</v>
      </c>
      <c r="E6" s="9" t="e">
        <f>SUM(E7:E11)</f>
        <v>#REF!</v>
      </c>
      <c r="F6" s="9" t="e">
        <f>SUM(F7:F11)</f>
        <v>#REF!</v>
      </c>
      <c r="G6" s="9" t="e">
        <f>SUM(G7:G11)</f>
        <v>#REF!</v>
      </c>
      <c r="I6" s="9" t="e">
        <f>SUM(I7:I11)</f>
        <v>#REF!</v>
      </c>
      <c r="J6" s="9" t="e">
        <f>SUM(J7:J11)</f>
        <v>#REF!</v>
      </c>
      <c r="K6" s="9" t="e">
        <f>SUM(K7:K11)</f>
        <v>#REF!</v>
      </c>
      <c r="L6" s="9" t="e">
        <f t="shared" ref="L6" si="0">SUM(L7:L11)</f>
        <v>#REF!</v>
      </c>
      <c r="M6" s="9" t="e">
        <f>SUM(M7:M11)</f>
        <v>#REF!</v>
      </c>
    </row>
    <row r="7" spans="2:13" x14ac:dyDescent="0.3">
      <c r="B7" s="14" t="s">
        <v>8</v>
      </c>
      <c r="C7" s="9" t="e">
        <f>#REF!</f>
        <v>#REF!</v>
      </c>
      <c r="D7" s="9" t="e">
        <f>#REF!-#REF!</f>
        <v>#REF!</v>
      </c>
      <c r="E7" s="9" t="e">
        <f>#REF!-#REF!</f>
        <v>#REF!</v>
      </c>
      <c r="F7" s="9" t="e">
        <f>#REF!-#REF!</f>
        <v>#REF!</v>
      </c>
      <c r="G7" s="9" t="e">
        <f>#REF!</f>
        <v>#REF!</v>
      </c>
      <c r="I7" s="9" t="e">
        <f>#REF!</f>
        <v>#REF!</v>
      </c>
      <c r="J7" s="9" t="e">
        <f>#REF!-#REF!</f>
        <v>#REF!</v>
      </c>
      <c r="K7" s="9" t="e">
        <f>#REF!-#REF!</f>
        <v>#REF!</v>
      </c>
      <c r="L7" s="9" t="e">
        <f>#REF!-#REF!</f>
        <v>#REF!</v>
      </c>
      <c r="M7" s="9" t="e">
        <f>#REF!</f>
        <v>#REF!</v>
      </c>
    </row>
    <row r="8" spans="2:13" x14ac:dyDescent="0.3">
      <c r="B8" s="14" t="s">
        <v>9</v>
      </c>
      <c r="C8" s="9" t="e">
        <f>#REF!</f>
        <v>#REF!</v>
      </c>
      <c r="D8" s="9" t="e">
        <f>#REF!-#REF!</f>
        <v>#REF!</v>
      </c>
      <c r="E8" s="9" t="e">
        <f>#REF!-#REF!</f>
        <v>#REF!</v>
      </c>
      <c r="F8" s="9" t="e">
        <f>#REF!-#REF!</f>
        <v>#REF!</v>
      </c>
      <c r="G8" s="9" t="e">
        <f>#REF!</f>
        <v>#REF!</v>
      </c>
      <c r="I8" s="9" t="e">
        <f>#REF!</f>
        <v>#REF!</v>
      </c>
      <c r="J8" s="9" t="e">
        <f>#REF!-#REF!</f>
        <v>#REF!</v>
      </c>
      <c r="K8" s="9" t="e">
        <f>#REF!-#REF!</f>
        <v>#REF!</v>
      </c>
      <c r="L8" s="9" t="e">
        <f>#REF!-#REF!</f>
        <v>#REF!</v>
      </c>
      <c r="M8" s="9" t="e">
        <f>#REF!</f>
        <v>#REF!</v>
      </c>
    </row>
    <row r="9" spans="2:13" x14ac:dyDescent="0.3">
      <c r="B9" s="14" t="s">
        <v>10</v>
      </c>
      <c r="C9" s="9" t="e">
        <f>#REF!</f>
        <v>#REF!</v>
      </c>
      <c r="D9" s="9" t="e">
        <f>#REF!-#REF!</f>
        <v>#REF!</v>
      </c>
      <c r="E9" s="9" t="e">
        <f>#REF!-#REF!</f>
        <v>#REF!</v>
      </c>
      <c r="F9" s="9" t="e">
        <f>#REF!-#REF!</f>
        <v>#REF!</v>
      </c>
      <c r="G9" s="9" t="e">
        <f>#REF!</f>
        <v>#REF!</v>
      </c>
      <c r="I9" s="9" t="e">
        <f>#REF!</f>
        <v>#REF!</v>
      </c>
      <c r="J9" s="9" t="e">
        <f>#REF!-#REF!</f>
        <v>#REF!</v>
      </c>
      <c r="K9" s="9" t="e">
        <f>#REF!-#REF!</f>
        <v>#REF!</v>
      </c>
      <c r="L9" s="9" t="e">
        <f>#REF!-#REF!</f>
        <v>#REF!</v>
      </c>
      <c r="M9" s="9" t="e">
        <f>#REF!</f>
        <v>#REF!</v>
      </c>
    </row>
    <row r="10" spans="2:13" x14ac:dyDescent="0.3">
      <c r="B10" s="14" t="s">
        <v>13</v>
      </c>
      <c r="C10" s="9" t="e">
        <f>#REF!</f>
        <v>#REF!</v>
      </c>
      <c r="D10" s="9" t="e">
        <f>#REF!-#REF!</f>
        <v>#REF!</v>
      </c>
      <c r="E10" s="9" t="e">
        <f>#REF!-#REF!</f>
        <v>#REF!</v>
      </c>
      <c r="F10" s="9" t="e">
        <f>#REF!-#REF!</f>
        <v>#REF!</v>
      </c>
      <c r="G10" s="9" t="e">
        <f>#REF!</f>
        <v>#REF!</v>
      </c>
      <c r="I10" s="9" t="e">
        <f>#REF!</f>
        <v>#REF!</v>
      </c>
      <c r="J10" s="9" t="e">
        <f>#REF!-#REF!</f>
        <v>#REF!</v>
      </c>
      <c r="K10" s="9" t="e">
        <f>#REF!-#REF!</f>
        <v>#REF!</v>
      </c>
      <c r="L10" s="9" t="e">
        <f>#REF!-#REF!</f>
        <v>#REF!</v>
      </c>
      <c r="M10" s="9" t="e">
        <f>#REF!</f>
        <v>#REF!</v>
      </c>
    </row>
    <row r="11" spans="2:13" x14ac:dyDescent="0.3">
      <c r="B11" s="14" t="s">
        <v>226</v>
      </c>
      <c r="C11" s="9" t="e">
        <f>#REF!</f>
        <v>#REF!</v>
      </c>
      <c r="D11" s="9" t="e">
        <f>#REF!-#REF!</f>
        <v>#REF!</v>
      </c>
      <c r="E11" s="9" t="e">
        <f>#REF!-#REF!</f>
        <v>#REF!</v>
      </c>
      <c r="F11" s="9" t="e">
        <f>#REF!-#REF!</f>
        <v>#REF!</v>
      </c>
      <c r="G11" s="9" t="e">
        <f>#REF!</f>
        <v>#REF!</v>
      </c>
      <c r="I11" s="9" t="e">
        <f>#REF!</f>
        <v>#REF!</v>
      </c>
      <c r="J11" s="9" t="e">
        <f>#REF!-#REF!</f>
        <v>#REF!</v>
      </c>
      <c r="K11" s="9" t="e">
        <f>#REF!-#REF!</f>
        <v>#REF!</v>
      </c>
      <c r="L11" s="9" t="e">
        <f>#REF!-#REF!</f>
        <v>#REF!</v>
      </c>
      <c r="M11" s="9" t="e">
        <f>#REF!</f>
        <v>#REF!</v>
      </c>
    </row>
    <row r="12" spans="2:13" x14ac:dyDescent="0.3">
      <c r="B12" s="18" t="s">
        <v>12</v>
      </c>
      <c r="C12" s="9" t="e">
        <f>#REF!</f>
        <v>#REF!</v>
      </c>
      <c r="D12" s="9" t="e">
        <f>#REF!-#REF!</f>
        <v>#REF!</v>
      </c>
      <c r="E12" s="9" t="e">
        <f>#REF!-#REF!</f>
        <v>#REF!</v>
      </c>
      <c r="F12" s="9" t="e">
        <f>#REF!-#REF!</f>
        <v>#REF!</v>
      </c>
      <c r="G12" s="9" t="e">
        <f>#REF!</f>
        <v>#REF!</v>
      </c>
      <c r="I12" s="9" t="e">
        <f>#REF!</f>
        <v>#REF!</v>
      </c>
      <c r="J12" s="9" t="e">
        <f>#REF!-#REF!</f>
        <v>#REF!</v>
      </c>
      <c r="K12" s="9" t="e">
        <f>#REF!-#REF!</f>
        <v>#REF!</v>
      </c>
      <c r="L12" s="9" t="e">
        <f>#REF!-#REF!</f>
        <v>#REF!</v>
      </c>
      <c r="M12" s="9" t="e">
        <f>#REF!</f>
        <v>#REF!</v>
      </c>
    </row>
    <row r="13" spans="2:13" x14ac:dyDescent="0.3">
      <c r="B13" s="5" t="s">
        <v>14</v>
      </c>
      <c r="C13" s="9" t="e">
        <f>SUM(C14:C17)</f>
        <v>#REF!</v>
      </c>
      <c r="D13" s="9" t="e">
        <f>SUM(D14:D17)</f>
        <v>#REF!</v>
      </c>
      <c r="E13" s="9" t="e">
        <f>SUM(E14:E17)</f>
        <v>#REF!</v>
      </c>
      <c r="F13" s="9" t="e">
        <f>SUM(F14:F17)</f>
        <v>#REF!</v>
      </c>
      <c r="G13" s="9" t="e">
        <f>SUM(G14:G17)</f>
        <v>#REF!</v>
      </c>
      <c r="I13" s="9" t="e">
        <f>SUM(I14:I17)</f>
        <v>#REF!</v>
      </c>
      <c r="J13" s="9" t="e">
        <f>SUM(J14:J17)</f>
        <v>#REF!</v>
      </c>
      <c r="K13" s="9" t="e">
        <f>SUM(K14:K17)</f>
        <v>#REF!</v>
      </c>
      <c r="L13" s="9" t="e">
        <f>SUM(L14:L17)</f>
        <v>#REF!</v>
      </c>
      <c r="M13" s="9" t="e">
        <f>SUM(M14:M17)</f>
        <v>#REF!</v>
      </c>
    </row>
    <row r="14" spans="2:13" x14ac:dyDescent="0.3">
      <c r="B14" s="14" t="s">
        <v>11</v>
      </c>
      <c r="C14" s="9" t="e">
        <f>#REF!</f>
        <v>#REF!</v>
      </c>
      <c r="D14" s="9" t="e">
        <f>#REF!-#REF!</f>
        <v>#REF!</v>
      </c>
      <c r="E14" s="9" t="e">
        <f>#REF!-#REF!</f>
        <v>#REF!</v>
      </c>
      <c r="F14" s="9" t="e">
        <f>#REF!-#REF!</f>
        <v>#REF!</v>
      </c>
      <c r="G14" s="9" t="e">
        <f>#REF!</f>
        <v>#REF!</v>
      </c>
      <c r="I14" s="9" t="e">
        <f>#REF!</f>
        <v>#REF!</v>
      </c>
      <c r="J14" s="9" t="e">
        <f>#REF!-#REF!</f>
        <v>#REF!</v>
      </c>
      <c r="K14" s="9" t="e">
        <f>#REF!-#REF!</f>
        <v>#REF!</v>
      </c>
      <c r="L14" s="9" t="e">
        <f>#REF!-#REF!</f>
        <v>#REF!</v>
      </c>
      <c r="M14" s="9" t="e">
        <f>#REF!</f>
        <v>#REF!</v>
      </c>
    </row>
    <row r="15" spans="2:13" x14ac:dyDescent="0.3">
      <c r="B15" s="14" t="s">
        <v>107</v>
      </c>
      <c r="C15" s="9" t="e">
        <f>#REF!</f>
        <v>#REF!</v>
      </c>
      <c r="D15" s="9" t="e">
        <f>#REF!-#REF!</f>
        <v>#REF!</v>
      </c>
      <c r="E15" s="9" t="e">
        <f>#REF!-#REF!</f>
        <v>#REF!</v>
      </c>
      <c r="F15" s="9" t="e">
        <f>#REF!-#REF!</f>
        <v>#REF!</v>
      </c>
      <c r="G15" s="9" t="e">
        <f>#REF!</f>
        <v>#REF!</v>
      </c>
      <c r="I15" s="9" t="e">
        <f>#REF!</f>
        <v>#REF!</v>
      </c>
      <c r="J15" s="9" t="e">
        <f>#REF!-#REF!</f>
        <v>#REF!</v>
      </c>
      <c r="K15" s="9" t="e">
        <f>#REF!-#REF!</f>
        <v>#REF!</v>
      </c>
      <c r="L15" s="9" t="e">
        <f>#REF!-#REF!</f>
        <v>#REF!</v>
      </c>
      <c r="M15" s="9" t="e">
        <f>#REF!</f>
        <v>#REF!</v>
      </c>
    </row>
    <row r="16" spans="2:13" x14ac:dyDescent="0.3">
      <c r="B16" s="14" t="s">
        <v>14</v>
      </c>
      <c r="C16" s="9" t="e">
        <f>#REF!</f>
        <v>#REF!</v>
      </c>
      <c r="D16" s="9" t="e">
        <f>#REF!-#REF!</f>
        <v>#REF!</v>
      </c>
      <c r="E16" s="9" t="e">
        <f>#REF!-#REF!</f>
        <v>#REF!</v>
      </c>
      <c r="F16" s="9" t="e">
        <f>#REF!-#REF!</f>
        <v>#REF!</v>
      </c>
      <c r="G16" s="9" t="e">
        <f>#REF!</f>
        <v>#REF!</v>
      </c>
      <c r="I16" s="9" t="e">
        <f>#REF!</f>
        <v>#REF!</v>
      </c>
      <c r="J16" s="9" t="e">
        <f>#REF!-#REF!</f>
        <v>#REF!</v>
      </c>
      <c r="K16" s="9" t="e">
        <f>#REF!-#REF!</f>
        <v>#REF!</v>
      </c>
      <c r="L16" s="9" t="e">
        <f>#REF!-#REF!</f>
        <v>#REF!</v>
      </c>
      <c r="M16" s="9" t="e">
        <f>#REF!</f>
        <v>#REF!</v>
      </c>
    </row>
    <row r="17" spans="2:13" x14ac:dyDescent="0.3">
      <c r="B17" s="14" t="s">
        <v>31</v>
      </c>
      <c r="C17" s="9" t="e">
        <f>#REF!</f>
        <v>#REF!</v>
      </c>
      <c r="D17" s="9" t="e">
        <f>#REF!-#REF!</f>
        <v>#REF!</v>
      </c>
      <c r="E17" s="9" t="e">
        <f>#REF!-#REF!</f>
        <v>#REF!</v>
      </c>
      <c r="F17" s="9" t="e">
        <f>#REF!-#REF!</f>
        <v>#REF!</v>
      </c>
      <c r="G17" s="9" t="e">
        <f>#REF!</f>
        <v>#REF!</v>
      </c>
      <c r="I17" s="9" t="e">
        <f>#REF!</f>
        <v>#REF!</v>
      </c>
      <c r="J17" s="9" t="e">
        <f>#REF!-#REF!</f>
        <v>#REF!</v>
      </c>
      <c r="K17" s="9" t="e">
        <f>#REF!-#REF!</f>
        <v>#REF!</v>
      </c>
      <c r="L17" s="9" t="e">
        <f>#REF!-#REF!</f>
        <v>#REF!</v>
      </c>
      <c r="M17" s="9" t="e">
        <f>#REF!</f>
        <v>#REF!</v>
      </c>
    </row>
    <row r="18" spans="2:13" x14ac:dyDescent="0.3">
      <c r="B18" s="102" t="s">
        <v>3</v>
      </c>
      <c r="C18" s="106" t="e">
        <f>SUM(C4:C6,C12:C13)</f>
        <v>#REF!</v>
      </c>
      <c r="D18" s="106" t="e">
        <f>SUM(D4:D6,D12:D13)</f>
        <v>#REF!</v>
      </c>
      <c r="E18" s="106" t="e">
        <f>SUM(E4:E6,E12:E13)</f>
        <v>#REF!</v>
      </c>
      <c r="F18" s="106" t="e">
        <f>SUM(F4:F6,F12:F13)</f>
        <v>#REF!</v>
      </c>
      <c r="G18" s="106" t="e">
        <f>SUM(G4:G6,G12:G13)</f>
        <v>#REF!</v>
      </c>
      <c r="I18" s="106" t="e">
        <f>SUM(I4:I6,I12:I13)</f>
        <v>#REF!</v>
      </c>
      <c r="J18" s="106" t="e">
        <f>SUM(J4:J6,J12:J13)</f>
        <v>#REF!</v>
      </c>
      <c r="K18" s="106" t="e">
        <f>SUM(K4:K6,K12:K13)</f>
        <v>#REF!</v>
      </c>
      <c r="L18" s="106" t="e">
        <f>SUM(L4:L6,L12:L13)</f>
        <v>#REF!</v>
      </c>
      <c r="M18" s="106" t="e">
        <f>SUM(M4:M6,M12:M13)</f>
        <v>#REF!</v>
      </c>
    </row>
    <row r="19" spans="2:13" x14ac:dyDescent="0.3">
      <c r="B19" s="2" t="s">
        <v>15</v>
      </c>
      <c r="C19" s="9" t="e">
        <f>#REF!</f>
        <v>#REF!</v>
      </c>
      <c r="D19" s="9" t="e">
        <f>#REF!-#REF!</f>
        <v>#REF!</v>
      </c>
      <c r="E19" s="9" t="e">
        <f>#REF!-#REF!</f>
        <v>#REF!</v>
      </c>
      <c r="F19" s="9" t="e">
        <f>#REF!-#REF!</f>
        <v>#REF!</v>
      </c>
      <c r="G19" s="9" t="e">
        <f>#REF!</f>
        <v>#REF!</v>
      </c>
      <c r="I19" s="9" t="e">
        <f>#REF!</f>
        <v>#REF!</v>
      </c>
      <c r="J19" s="9" t="e">
        <f>#REF!-#REF!</f>
        <v>#REF!</v>
      </c>
      <c r="K19" s="9" t="e">
        <f>#REF!-#REF!</f>
        <v>#REF!</v>
      </c>
      <c r="L19" s="9" t="e">
        <f>#REF!-#REF!</f>
        <v>#REF!</v>
      </c>
      <c r="M19" s="9" t="e">
        <f>#REF!</f>
        <v>#REF!</v>
      </c>
    </row>
    <row r="20" spans="2:13" x14ac:dyDescent="0.3">
      <c r="B20" s="102" t="s">
        <v>4</v>
      </c>
      <c r="C20" s="106" t="e">
        <f>SUM(C18:C19)</f>
        <v>#REF!</v>
      </c>
      <c r="D20" s="106" t="e">
        <f>SUM(D18:D19)</f>
        <v>#REF!</v>
      </c>
      <c r="E20" s="106" t="e">
        <f>SUM(E18:E19)</f>
        <v>#REF!</v>
      </c>
      <c r="F20" s="106" t="e">
        <f>SUM(F18:F19)</f>
        <v>#REF!</v>
      </c>
      <c r="G20" s="106" t="e">
        <f>SUM(G18:G19)</f>
        <v>#REF!</v>
      </c>
      <c r="I20" s="106" t="e">
        <f>SUM(I18:I19)</f>
        <v>#REF!</v>
      </c>
      <c r="J20" s="106" t="e">
        <f>SUM(J18:J19)</f>
        <v>#REF!</v>
      </c>
      <c r="K20" s="106" t="e">
        <f>SUM(K18:K19)</f>
        <v>#REF!</v>
      </c>
      <c r="L20" s="106" t="e">
        <f>SUM(L18:L19)</f>
        <v>#REF!</v>
      </c>
      <c r="M20" s="106" t="e">
        <f>SUM(M18:M19)</f>
        <v>#REF!</v>
      </c>
    </row>
    <row r="21" spans="2:13" x14ac:dyDescent="0.3">
      <c r="B21" s="2" t="s">
        <v>2</v>
      </c>
      <c r="C21" s="9" t="e">
        <f>#REF!</f>
        <v>#REF!</v>
      </c>
      <c r="D21" s="9" t="e">
        <f>#REF!-#REF!</f>
        <v>#REF!</v>
      </c>
      <c r="E21" s="9" t="e">
        <f>#REF!-#REF!</f>
        <v>#REF!</v>
      </c>
      <c r="F21" s="9" t="e">
        <f>#REF!-#REF!</f>
        <v>#REF!</v>
      </c>
      <c r="G21" s="9" t="e">
        <f>#REF!</f>
        <v>#REF!</v>
      </c>
      <c r="I21" s="9" t="e">
        <f>#REF!</f>
        <v>#REF!</v>
      </c>
      <c r="J21" s="9" t="e">
        <f>#REF!-#REF!</f>
        <v>#REF!</v>
      </c>
      <c r="K21" s="9" t="e">
        <f>#REF!-#REF!</f>
        <v>#REF!</v>
      </c>
      <c r="L21" s="9" t="e">
        <f>#REF!-#REF!</f>
        <v>#REF!</v>
      </c>
      <c r="M21" s="9" t="e">
        <f>#REF!</f>
        <v>#REF!</v>
      </c>
    </row>
    <row r="22" spans="2:13" x14ac:dyDescent="0.3">
      <c r="B22" s="2" t="s">
        <v>252</v>
      </c>
      <c r="C22" s="9" t="e">
        <f>#REF!</f>
        <v>#REF!</v>
      </c>
      <c r="D22" s="9" t="e">
        <f>#REF!-#REF!</f>
        <v>#REF!</v>
      </c>
      <c r="E22" s="9" t="e">
        <f>#REF!-#REF!</f>
        <v>#REF!</v>
      </c>
      <c r="F22" s="9" t="e">
        <f>#REF!-#REF!</f>
        <v>#REF!</v>
      </c>
      <c r="G22" s="9" t="e">
        <f>#REF!</f>
        <v>#REF!</v>
      </c>
      <c r="I22" s="9" t="e">
        <f>#REF!</f>
        <v>#REF!</v>
      </c>
      <c r="J22" s="9" t="e">
        <f>#REF!-#REF!</f>
        <v>#REF!</v>
      </c>
      <c r="K22" s="9" t="e">
        <f>#REF!-#REF!</f>
        <v>#REF!</v>
      </c>
      <c r="L22" s="9" t="e">
        <f>#REF!-#REF!</f>
        <v>#REF!</v>
      </c>
      <c r="M22" s="9" t="e">
        <f>#REF!</f>
        <v>#REF!</v>
      </c>
    </row>
    <row r="23" spans="2:13" x14ac:dyDescent="0.3">
      <c r="B23" s="2" t="s">
        <v>44</v>
      </c>
      <c r="C23" s="9" t="e">
        <f>#REF!</f>
        <v>#REF!</v>
      </c>
      <c r="D23" s="9" t="e">
        <f>#REF!-#REF!</f>
        <v>#REF!</v>
      </c>
      <c r="E23" s="9" t="e">
        <f>#REF!-#REF!</f>
        <v>#REF!</v>
      </c>
      <c r="F23" s="9" t="e">
        <f>#REF!-#REF!</f>
        <v>#REF!</v>
      </c>
      <c r="G23" s="9" t="e">
        <f>#REF!</f>
        <v>#REF!</v>
      </c>
      <c r="I23" s="9" t="e">
        <f>#REF!</f>
        <v>#REF!</v>
      </c>
      <c r="J23" s="9" t="e">
        <f>#REF!-#REF!</f>
        <v>#REF!</v>
      </c>
      <c r="K23" s="9" t="e">
        <f>#REF!-#REF!</f>
        <v>#REF!</v>
      </c>
      <c r="L23" s="9" t="e">
        <f>#REF!-#REF!</f>
        <v>#REF!</v>
      </c>
      <c r="M23" s="9" t="e">
        <f>#REF!</f>
        <v>#REF!</v>
      </c>
    </row>
    <row r="24" spans="2:13" x14ac:dyDescent="0.3">
      <c r="B24" s="102" t="s">
        <v>45</v>
      </c>
      <c r="C24" s="106" t="e">
        <f>SUM(C20:C23)</f>
        <v>#REF!</v>
      </c>
      <c r="D24" s="106" t="e">
        <f>SUM(D20:D23)</f>
        <v>#REF!</v>
      </c>
      <c r="E24" s="106" t="e">
        <f>SUM(E20:E23)</f>
        <v>#REF!</v>
      </c>
      <c r="F24" s="106" t="e">
        <f>SUM(F20:F23)</f>
        <v>#REF!</v>
      </c>
      <c r="G24" s="106" t="e">
        <f>SUM(G20:G23)</f>
        <v>#REF!</v>
      </c>
      <c r="I24" s="106" t="e">
        <f>SUM(I20:I23)</f>
        <v>#REF!</v>
      </c>
      <c r="J24" s="106" t="e">
        <f>SUM(J20:J23)</f>
        <v>#REF!</v>
      </c>
      <c r="K24" s="106" t="e">
        <f>SUM(K20:K23)</f>
        <v>#REF!</v>
      </c>
      <c r="L24" s="106" t="e">
        <f>SUM(L20:L23)</f>
        <v>#REF!</v>
      </c>
      <c r="M24" s="106" t="e">
        <f>SUM(M20:M23)</f>
        <v>#REF!</v>
      </c>
    </row>
    <row r="25" spans="2:13" x14ac:dyDescent="0.3">
      <c r="B25" s="8" t="s">
        <v>46</v>
      </c>
      <c r="C25" s="9" t="e">
        <f>#REF!</f>
        <v>#REF!</v>
      </c>
      <c r="D25" s="9" t="e">
        <f>#REF!-#REF!</f>
        <v>#REF!</v>
      </c>
      <c r="E25" s="9" t="e">
        <f>#REF!-#REF!</f>
        <v>#REF!</v>
      </c>
      <c r="F25" s="9" t="e">
        <f>#REF!-#REF!</f>
        <v>#REF!</v>
      </c>
      <c r="G25" s="9" t="e">
        <f>#REF!</f>
        <v>#REF!</v>
      </c>
      <c r="I25" s="9" t="e">
        <f>#REF!</f>
        <v>#REF!</v>
      </c>
      <c r="J25" s="9" t="e">
        <f>#REF!-#REF!</f>
        <v>#REF!</v>
      </c>
      <c r="K25" s="9" t="e">
        <f>#REF!-#REF!</f>
        <v>#REF!</v>
      </c>
      <c r="L25" s="9" t="e">
        <f>#REF!-#REF!</f>
        <v>#REF!</v>
      </c>
      <c r="M25" s="9" t="e">
        <f>#REF!</f>
        <v>#REF!</v>
      </c>
    </row>
    <row r="26" spans="2:13" x14ac:dyDescent="0.3">
      <c r="B26" s="8" t="s">
        <v>8</v>
      </c>
      <c r="C26" s="9" t="e">
        <f>#REF!</f>
        <v>#REF!</v>
      </c>
      <c r="D26" s="9" t="e">
        <f>#REF!-#REF!</f>
        <v>#REF!</v>
      </c>
      <c r="E26" s="9" t="e">
        <f>#REF!-#REF!</f>
        <v>#REF!</v>
      </c>
      <c r="F26" s="9" t="e">
        <f>#REF!-#REF!</f>
        <v>#REF!</v>
      </c>
      <c r="G26" s="9" t="e">
        <f>#REF!</f>
        <v>#REF!</v>
      </c>
      <c r="I26" s="9" t="e">
        <f>#REF!</f>
        <v>#REF!</v>
      </c>
      <c r="J26" s="9" t="e">
        <f>#REF!-#REF!</f>
        <v>#REF!</v>
      </c>
      <c r="K26" s="9" t="e">
        <f>#REF!-#REF!</f>
        <v>#REF!</v>
      </c>
      <c r="L26" s="9" t="e">
        <f>#REF!-#REF!</f>
        <v>#REF!</v>
      </c>
      <c r="M26" s="9" t="e">
        <f>#REF!</f>
        <v>#REF!</v>
      </c>
    </row>
    <row r="27" spans="2:13" x14ac:dyDescent="0.3">
      <c r="B27" s="103" t="s">
        <v>108</v>
      </c>
      <c r="C27" s="9" t="e">
        <f>#REF!</f>
        <v>#REF!</v>
      </c>
      <c r="D27" s="9" t="e">
        <f>#REF!-#REF!</f>
        <v>#REF!</v>
      </c>
      <c r="E27" s="9" t="e">
        <f>#REF!-#REF!</f>
        <v>#REF!</v>
      </c>
      <c r="F27" s="9" t="e">
        <f>#REF!-#REF!</f>
        <v>#REF!</v>
      </c>
      <c r="G27" s="9" t="e">
        <f>#REF!</f>
        <v>#REF!</v>
      </c>
      <c r="I27" s="9" t="e">
        <f>#REF!</f>
        <v>#REF!</v>
      </c>
      <c r="J27" s="9" t="e">
        <f>#REF!-#REF!</f>
        <v>#REF!</v>
      </c>
      <c r="K27" s="9" t="e">
        <f>#REF!-#REF!</f>
        <v>#REF!</v>
      </c>
      <c r="L27" s="9" t="e">
        <f>#REF!-#REF!</f>
        <v>#REF!</v>
      </c>
      <c r="M27" s="9" t="e">
        <f>#REF!</f>
        <v>#REF!</v>
      </c>
    </row>
    <row r="28" spans="2:13" x14ac:dyDescent="0.3">
      <c r="B28" s="8" t="s">
        <v>94</v>
      </c>
      <c r="C28" s="9" t="e">
        <f>SUM(C29:C31)</f>
        <v>#REF!</v>
      </c>
      <c r="D28" s="9" t="e">
        <f>SUM(D29:D31)</f>
        <v>#REF!</v>
      </c>
      <c r="E28" s="9" t="e">
        <f>SUM(E29:E31)</f>
        <v>#REF!</v>
      </c>
      <c r="F28" s="9" t="e">
        <f>SUM(F29:F31)</f>
        <v>#REF!</v>
      </c>
      <c r="G28" s="9" t="e">
        <f>SUM(G29:G31)</f>
        <v>#REF!</v>
      </c>
      <c r="I28" s="9" t="e">
        <f>SUM(I29:I31)</f>
        <v>#REF!</v>
      </c>
      <c r="J28" s="9" t="e">
        <f>#REF!-#REF!</f>
        <v>#REF!</v>
      </c>
      <c r="K28" s="9" t="e">
        <f>SUM(K29:K31)</f>
        <v>#REF!</v>
      </c>
      <c r="L28" s="9" t="e">
        <f t="shared" ref="L28" si="1">SUM(L29:L31)</f>
        <v>#REF!</v>
      </c>
      <c r="M28" s="9" t="e">
        <f>SUM(M29:M31)</f>
        <v>#REF!</v>
      </c>
    </row>
    <row r="29" spans="2:13" x14ac:dyDescent="0.3">
      <c r="B29" s="39" t="s">
        <v>109</v>
      </c>
      <c r="C29" s="9" t="e">
        <f>#REF!</f>
        <v>#REF!</v>
      </c>
      <c r="D29" s="9" t="e">
        <f>#REF!-#REF!</f>
        <v>#REF!</v>
      </c>
      <c r="E29" s="9" t="e">
        <f>#REF!-#REF!</f>
        <v>#REF!</v>
      </c>
      <c r="F29" s="9" t="e">
        <f>#REF!-#REF!</f>
        <v>#REF!</v>
      </c>
      <c r="G29" s="9" t="e">
        <f>#REF!</f>
        <v>#REF!</v>
      </c>
      <c r="I29" s="9" t="e">
        <f>#REF!</f>
        <v>#REF!</v>
      </c>
      <c r="J29" s="9" t="e">
        <f>#REF!-#REF!</f>
        <v>#REF!</v>
      </c>
      <c r="K29" s="9" t="e">
        <f>#REF!-#REF!</f>
        <v>#REF!</v>
      </c>
      <c r="L29" s="9" t="e">
        <f>#REF!-#REF!</f>
        <v>#REF!</v>
      </c>
      <c r="M29" s="9" t="e">
        <f>#REF!</f>
        <v>#REF!</v>
      </c>
    </row>
    <row r="30" spans="2:13" x14ac:dyDescent="0.3">
      <c r="B30" s="39" t="s">
        <v>110</v>
      </c>
      <c r="C30" s="9" t="e">
        <f>#REF!</f>
        <v>#REF!</v>
      </c>
      <c r="D30" s="9" t="e">
        <f>#REF!-#REF!</f>
        <v>#REF!</v>
      </c>
      <c r="E30" s="9" t="e">
        <f>#REF!-#REF!</f>
        <v>#REF!</v>
      </c>
      <c r="F30" s="9" t="e">
        <f>#REF!-#REF!</f>
        <v>#REF!</v>
      </c>
      <c r="G30" s="9" t="e">
        <f>#REF!</f>
        <v>#REF!</v>
      </c>
      <c r="I30" s="9" t="e">
        <f>#REF!</f>
        <v>#REF!</v>
      </c>
      <c r="J30" s="9" t="e">
        <f>#REF!-#REF!</f>
        <v>#REF!</v>
      </c>
      <c r="K30" s="9" t="e">
        <f>#REF!-#REF!</f>
        <v>#REF!</v>
      </c>
      <c r="L30" s="9" t="e">
        <f>#REF!-#REF!</f>
        <v>#REF!</v>
      </c>
      <c r="M30" s="9" t="e">
        <f>#REF!</f>
        <v>#REF!</v>
      </c>
    </row>
    <row r="31" spans="2:13" x14ac:dyDescent="0.3">
      <c r="B31" s="39" t="s">
        <v>111</v>
      </c>
      <c r="C31" s="9" t="e">
        <f>#REF!</f>
        <v>#REF!</v>
      </c>
      <c r="D31" s="9" t="e">
        <f>#REF!-#REF!</f>
        <v>#REF!</v>
      </c>
      <c r="E31" s="9" t="e">
        <f>#REF!-#REF!</f>
        <v>#REF!</v>
      </c>
      <c r="F31" s="9" t="e">
        <f>#REF!-#REF!</f>
        <v>#REF!</v>
      </c>
      <c r="G31" s="9" t="e">
        <f>#REF!</f>
        <v>#REF!</v>
      </c>
      <c r="I31" s="9" t="e">
        <f>#REF!</f>
        <v>#REF!</v>
      </c>
      <c r="J31" s="9" t="e">
        <f>#REF!-#REF!</f>
        <v>#REF!</v>
      </c>
      <c r="K31" s="9" t="e">
        <f>#REF!-#REF!</f>
        <v>#REF!</v>
      </c>
      <c r="L31" s="9" t="e">
        <f>#REF!-#REF!</f>
        <v>#REF!</v>
      </c>
      <c r="M31" s="9" t="e">
        <f>#REF!</f>
        <v>#REF!</v>
      </c>
    </row>
    <row r="32" spans="2:13" x14ac:dyDescent="0.3">
      <c r="B32" s="102" t="s">
        <v>47</v>
      </c>
      <c r="C32" s="106" t="e">
        <f>SUM(C24:C28)</f>
        <v>#REF!</v>
      </c>
      <c r="D32" s="106" t="e">
        <f>SUM(D24:D28)</f>
        <v>#REF!</v>
      </c>
      <c r="E32" s="106" t="e">
        <f>SUM(E24:E28)</f>
        <v>#REF!</v>
      </c>
      <c r="F32" s="106" t="e">
        <f>SUM(F24:F28)</f>
        <v>#REF!</v>
      </c>
      <c r="G32" s="106" t="e">
        <f>SUM(G24:G28)</f>
        <v>#REF!</v>
      </c>
      <c r="I32" s="106" t="e">
        <f>SUM(I24:I28)</f>
        <v>#REF!</v>
      </c>
      <c r="J32" s="106" t="e">
        <f>#REF!-#REF!</f>
        <v>#REF!</v>
      </c>
      <c r="K32" s="106" t="e">
        <f>SUM(K24:K28)</f>
        <v>#REF!</v>
      </c>
      <c r="L32" s="106" t="e">
        <f>SUM(L24:L28)</f>
        <v>#REF!</v>
      </c>
      <c r="M32" s="106" t="e">
        <f>SUM(M24:M28)</f>
        <v>#REF!</v>
      </c>
    </row>
    <row r="33" spans="2:13" x14ac:dyDescent="0.3">
      <c r="B33" s="8" t="s">
        <v>48</v>
      </c>
      <c r="C33" s="9" t="e">
        <f>#REF!</f>
        <v>#REF!</v>
      </c>
      <c r="D33" s="9" t="e">
        <f>#REF!-#REF!</f>
        <v>#REF!</v>
      </c>
      <c r="E33" s="9" t="e">
        <f>#REF!-#REF!</f>
        <v>#REF!</v>
      </c>
      <c r="F33" s="9" t="e">
        <f>#REF!-#REF!</f>
        <v>#REF!</v>
      </c>
      <c r="G33" s="9" t="e">
        <f>#REF!</f>
        <v>#REF!</v>
      </c>
      <c r="I33" s="9" t="e">
        <f>#REF!</f>
        <v>#REF!</v>
      </c>
      <c r="J33" s="9" t="e">
        <f>#REF!-#REF!</f>
        <v>#REF!</v>
      </c>
      <c r="K33" s="9" t="e">
        <f>#REF!-#REF!</f>
        <v>#REF!</v>
      </c>
      <c r="L33" s="9" t="e">
        <f>#REF!-#REF!</f>
        <v>#REF!</v>
      </c>
      <c r="M33" s="9" t="e">
        <f>#REF!</f>
        <v>#REF!</v>
      </c>
    </row>
    <row r="34" spans="2:13" x14ac:dyDescent="0.3">
      <c r="B34" s="8" t="s">
        <v>8</v>
      </c>
      <c r="C34" s="9" t="e">
        <f>#REF!</f>
        <v>#REF!</v>
      </c>
      <c r="D34" s="9" t="e">
        <f>#REF!-#REF!</f>
        <v>#REF!</v>
      </c>
      <c r="E34" s="9" t="e">
        <f>#REF!-#REF!</f>
        <v>#REF!</v>
      </c>
      <c r="F34" s="9" t="e">
        <f>#REF!-#REF!</f>
        <v>#REF!</v>
      </c>
      <c r="G34" s="9" t="e">
        <f>#REF!</f>
        <v>#REF!</v>
      </c>
      <c r="I34" s="9" t="e">
        <f>#REF!</f>
        <v>#REF!</v>
      </c>
      <c r="J34" s="9" t="e">
        <f>#REF!-#REF!</f>
        <v>#REF!</v>
      </c>
      <c r="K34" s="9" t="e">
        <f>#REF!-#REF!</f>
        <v>#REF!</v>
      </c>
      <c r="L34" s="9" t="e">
        <f>#REF!-#REF!</f>
        <v>#REF!</v>
      </c>
      <c r="M34" s="9" t="e">
        <f>#REF!</f>
        <v>#REF!</v>
      </c>
    </row>
    <row r="35" spans="2:13" x14ac:dyDescent="0.3">
      <c r="B35" s="8" t="s">
        <v>49</v>
      </c>
      <c r="C35" s="9" t="e">
        <f>SUM(C36:C37)</f>
        <v>#REF!</v>
      </c>
      <c r="D35" s="9" t="e">
        <f>SUM(D36:D37)</f>
        <v>#REF!</v>
      </c>
      <c r="E35" s="9" t="e">
        <f>#REF!-#REF!</f>
        <v>#REF!</v>
      </c>
      <c r="F35" s="9" t="e">
        <f>SUM(F36:F37)</f>
        <v>#REF!</v>
      </c>
      <c r="G35" s="9" t="e">
        <f>SUM(G36:G37)</f>
        <v>#REF!</v>
      </c>
      <c r="I35" s="9" t="e">
        <f>SUM(I36:I37)</f>
        <v>#REF!</v>
      </c>
      <c r="J35" s="9" t="e">
        <f>SUM(J36:J37)</f>
        <v>#REF!</v>
      </c>
      <c r="K35" s="9" t="e">
        <f>#REF!-#REF!</f>
        <v>#REF!</v>
      </c>
      <c r="L35" s="9" t="e">
        <f>SUM(L36:L37)</f>
        <v>#REF!</v>
      </c>
      <c r="M35" s="9" t="e">
        <f>SUM(M36:M37)</f>
        <v>#REF!</v>
      </c>
    </row>
    <row r="36" spans="2:13" x14ac:dyDescent="0.3">
      <c r="B36" s="40" t="s">
        <v>228</v>
      </c>
      <c r="C36" s="9" t="e">
        <f>#REF!</f>
        <v>#REF!</v>
      </c>
      <c r="D36" s="9" t="e">
        <f>#REF!-#REF!</f>
        <v>#REF!</v>
      </c>
      <c r="E36" s="9" t="e">
        <f>#REF!-#REF!</f>
        <v>#REF!</v>
      </c>
      <c r="F36" s="9" t="e">
        <f>#REF!-#REF!</f>
        <v>#REF!</v>
      </c>
      <c r="G36" s="9" t="e">
        <f>#REF!</f>
        <v>#REF!</v>
      </c>
      <c r="I36" s="9" t="e">
        <f>#REF!</f>
        <v>#REF!</v>
      </c>
      <c r="J36" s="9" t="e">
        <f>#REF!-#REF!</f>
        <v>#REF!</v>
      </c>
      <c r="K36" s="9" t="e">
        <f>#REF!-#REF!</f>
        <v>#REF!</v>
      </c>
      <c r="L36" s="9" t="e">
        <f>#REF!-#REF!</f>
        <v>#REF!</v>
      </c>
      <c r="M36" s="9" t="e">
        <f>#REF!</f>
        <v>#REF!</v>
      </c>
    </row>
    <row r="37" spans="2:13" x14ac:dyDescent="0.3">
      <c r="B37" s="40" t="s">
        <v>112</v>
      </c>
      <c r="C37" s="9" t="e">
        <f>#REF!</f>
        <v>#REF!</v>
      </c>
      <c r="D37" s="9" t="e">
        <f>#REF!-#REF!</f>
        <v>#REF!</v>
      </c>
      <c r="E37" s="9" t="e">
        <f>#REF!-#REF!</f>
        <v>#REF!</v>
      </c>
      <c r="F37" s="9" t="e">
        <f>#REF!-#REF!</f>
        <v>#REF!</v>
      </c>
      <c r="G37" s="9" t="e">
        <f>#REF!</f>
        <v>#REF!</v>
      </c>
      <c r="I37" s="9" t="e">
        <f>#REF!</f>
        <v>#REF!</v>
      </c>
      <c r="J37" s="9" t="e">
        <f>#REF!-#REF!</f>
        <v>#REF!</v>
      </c>
      <c r="K37" s="9" t="e">
        <f>#REF!-#REF!</f>
        <v>#REF!</v>
      </c>
      <c r="L37" s="9" t="e">
        <f>#REF!-#REF!</f>
        <v>#REF!</v>
      </c>
      <c r="M37" s="9" t="e">
        <f>#REF!</f>
        <v>#REF!</v>
      </c>
    </row>
    <row r="38" spans="2:13" x14ac:dyDescent="0.3">
      <c r="B38" s="102" t="s">
        <v>50</v>
      </c>
      <c r="C38" s="106" t="e">
        <f>SUM(C33:C35)</f>
        <v>#REF!</v>
      </c>
      <c r="D38" s="106" t="e">
        <f>SUM(D33:D35)</f>
        <v>#REF!</v>
      </c>
      <c r="E38" s="106" t="e">
        <f>SUM(E33:E35)</f>
        <v>#REF!</v>
      </c>
      <c r="F38" s="106" t="e">
        <f>SUM(F33:F35)</f>
        <v>#REF!</v>
      </c>
      <c r="G38" s="106" t="e">
        <f>SUM(G33:G35)</f>
        <v>#REF!</v>
      </c>
      <c r="I38" s="106" t="e">
        <f>SUM(I33:I35)</f>
        <v>#REF!</v>
      </c>
      <c r="J38" s="106" t="e">
        <f>SUM(J33:J35)</f>
        <v>#REF!</v>
      </c>
      <c r="K38" s="106" t="e">
        <f>SUM(K33:K35)</f>
        <v>#REF!</v>
      </c>
      <c r="L38" s="106" t="e">
        <f>SUM(L33:L35)</f>
        <v>#REF!</v>
      </c>
      <c r="M38" s="106" t="e">
        <f>SUM(M33:M35)</f>
        <v>#REF!</v>
      </c>
    </row>
    <row r="39" spans="2:13" x14ac:dyDescent="0.3">
      <c r="B39" s="102" t="s">
        <v>113</v>
      </c>
      <c r="C39" s="106" t="e">
        <f>SUM(C32,C38)</f>
        <v>#REF!</v>
      </c>
      <c r="D39" s="106" t="e">
        <f>SUM(D32,D38)</f>
        <v>#REF!</v>
      </c>
      <c r="E39" s="106" t="e">
        <f>SUM(E32,E38)</f>
        <v>#REF!</v>
      </c>
      <c r="F39" s="106" t="e">
        <f>SUM(F32,F38)</f>
        <v>#REF!</v>
      </c>
      <c r="G39" s="106" t="e">
        <f>SUM(G32,G38)</f>
        <v>#REF!</v>
      </c>
      <c r="I39" s="106" t="e">
        <f t="shared" ref="I39" si="2">SUM(I32,I38)</f>
        <v>#REF!</v>
      </c>
      <c r="J39" s="106" t="e">
        <f t="shared" ref="J39" si="3">SUM(J32,J38)</f>
        <v>#REF!</v>
      </c>
      <c r="K39" s="106" t="e">
        <f t="shared" ref="K39" si="4">SUM(K32,K38)</f>
        <v>#REF!</v>
      </c>
      <c r="L39" s="106" t="e">
        <f t="shared" ref="L39" si="5">SUM(L32,L38)</f>
        <v>#REF!</v>
      </c>
      <c r="M39" s="106" t="e">
        <f t="shared" ref="M39" si="6">SUM(M32,M38)</f>
        <v>#REF!</v>
      </c>
    </row>
    <row r="42" spans="2:13" x14ac:dyDescent="0.3">
      <c r="B42" s="108" t="s">
        <v>6</v>
      </c>
      <c r="C42" s="104" t="s">
        <v>105</v>
      </c>
      <c r="D42" s="104" t="s">
        <v>25</v>
      </c>
      <c r="E42" s="104" t="s">
        <v>253</v>
      </c>
      <c r="F42" s="104" t="s">
        <v>256</v>
      </c>
      <c r="G42" s="104" t="s">
        <v>116</v>
      </c>
      <c r="I42" s="104" t="s">
        <v>105</v>
      </c>
      <c r="J42" s="104" t="s">
        <v>25</v>
      </c>
      <c r="K42" s="104" t="s">
        <v>253</v>
      </c>
      <c r="L42" s="104" t="s">
        <v>256</v>
      </c>
      <c r="M42" s="104" t="s">
        <v>116</v>
      </c>
    </row>
    <row r="43" spans="2:13" ht="15" thickBot="1" x14ac:dyDescent="0.35">
      <c r="B43" s="109" t="s">
        <v>0</v>
      </c>
      <c r="C43" s="105">
        <v>2018</v>
      </c>
      <c r="D43" s="105">
        <v>2018</v>
      </c>
      <c r="E43" s="105">
        <v>2018</v>
      </c>
      <c r="F43" s="105">
        <v>2018</v>
      </c>
      <c r="G43" s="105">
        <v>2018</v>
      </c>
      <c r="H43" s="45"/>
      <c r="I43" s="105">
        <v>2019</v>
      </c>
      <c r="J43" s="105">
        <v>2019</v>
      </c>
      <c r="K43" s="105">
        <v>2019</v>
      </c>
      <c r="L43" s="105">
        <v>2019</v>
      </c>
      <c r="M43" s="105">
        <v>2019</v>
      </c>
    </row>
    <row r="44" spans="2:13" x14ac:dyDescent="0.3">
      <c r="B44" s="2" t="s">
        <v>51</v>
      </c>
      <c r="C44" s="9" t="e">
        <f>SUM(C45:C46)</f>
        <v>#REF!</v>
      </c>
      <c r="D44" s="9" t="e">
        <f>SUM(D45:D46)</f>
        <v>#REF!</v>
      </c>
      <c r="E44" s="9" t="e">
        <f>SUM(E45:E46)</f>
        <v>#REF!</v>
      </c>
      <c r="F44" s="9" t="e">
        <f>SUM(F45:F46)</f>
        <v>#REF!</v>
      </c>
      <c r="G44" s="9" t="e">
        <f>SUM(G45:G46)</f>
        <v>#REF!</v>
      </c>
      <c r="I44" s="9" t="e">
        <f>SUM(I45:I46)</f>
        <v>#REF!</v>
      </c>
      <c r="J44" s="9" t="e">
        <f>SUM(J45:J46)</f>
        <v>#REF!</v>
      </c>
      <c r="K44" s="9" t="e">
        <f>SUM(K45:K46)</f>
        <v>#REF!</v>
      </c>
      <c r="L44" s="9" t="e">
        <f>SUM(L45:L46)</f>
        <v>#REF!</v>
      </c>
      <c r="M44" s="9" t="e">
        <f>SUM(M45:M46)</f>
        <v>#REF!</v>
      </c>
    </row>
    <row r="45" spans="2:13" x14ac:dyDescent="0.3">
      <c r="B45" s="11" t="s">
        <v>229</v>
      </c>
      <c r="C45" s="9" t="e">
        <f>#REF!</f>
        <v>#REF!</v>
      </c>
      <c r="D45" s="9" t="e">
        <f>#REF!-#REF!</f>
        <v>#REF!</v>
      </c>
      <c r="E45" s="9" t="e">
        <f>#REF!-#REF!</f>
        <v>#REF!</v>
      </c>
      <c r="F45" s="9" t="e">
        <f>#REF!-#REF!</f>
        <v>#REF!</v>
      </c>
      <c r="G45" s="9" t="e">
        <f>#REF!</f>
        <v>#REF!</v>
      </c>
      <c r="I45" s="9" t="e">
        <f>#REF!</f>
        <v>#REF!</v>
      </c>
      <c r="J45" s="9" t="e">
        <f>#REF!-#REF!</f>
        <v>#REF!</v>
      </c>
      <c r="K45" s="9" t="e">
        <f>#REF!-#REF!</f>
        <v>#REF!</v>
      </c>
      <c r="L45" s="9" t="e">
        <f>#REF!-#REF!</f>
        <v>#REF!</v>
      </c>
      <c r="M45" s="9" t="e">
        <f>#REF!</f>
        <v>#REF!</v>
      </c>
    </row>
    <row r="46" spans="2:13" x14ac:dyDescent="0.3">
      <c r="B46" s="11" t="s">
        <v>30</v>
      </c>
      <c r="C46" s="9" t="e">
        <f>#REF!</f>
        <v>#REF!</v>
      </c>
      <c r="D46" s="9" t="e">
        <f>#REF!-#REF!</f>
        <v>#REF!</v>
      </c>
      <c r="E46" s="9" t="e">
        <f>#REF!-#REF!</f>
        <v>#REF!</v>
      </c>
      <c r="F46" s="9" t="e">
        <f>#REF!-#REF!</f>
        <v>#REF!</v>
      </c>
      <c r="G46" s="9" t="e">
        <f>#REF!</f>
        <v>#REF!</v>
      </c>
      <c r="I46" s="9" t="e">
        <f>#REF!</f>
        <v>#REF!</v>
      </c>
      <c r="J46" s="9" t="e">
        <f>#REF!-#REF!</f>
        <v>#REF!</v>
      </c>
      <c r="K46" s="9" t="e">
        <f>#REF!-#REF!</f>
        <v>#REF!</v>
      </c>
      <c r="L46" s="9" t="e">
        <f>#REF!-#REF!</f>
        <v>#REF!</v>
      </c>
      <c r="M46" s="9" t="e">
        <f>#REF!</f>
        <v>#REF!</v>
      </c>
    </row>
    <row r="47" spans="2:13" x14ac:dyDescent="0.3">
      <c r="B47" s="2" t="s">
        <v>230</v>
      </c>
      <c r="C47" s="9" t="e">
        <f>#REF!</f>
        <v>#REF!</v>
      </c>
      <c r="D47" s="9" t="e">
        <f>#REF!-#REF!</f>
        <v>#REF!</v>
      </c>
      <c r="E47" s="9" t="e">
        <f>#REF!-#REF!</f>
        <v>#REF!</v>
      </c>
      <c r="F47" s="9" t="e">
        <f>#REF!-#REF!</f>
        <v>#REF!</v>
      </c>
      <c r="G47" s="9" t="e">
        <f>#REF!</f>
        <v>#REF!</v>
      </c>
      <c r="I47" s="9" t="e">
        <f>#REF!</f>
        <v>#REF!</v>
      </c>
      <c r="J47" s="9" t="e">
        <f>#REF!-#REF!</f>
        <v>#REF!</v>
      </c>
      <c r="K47" s="9" t="e">
        <f>#REF!-#REF!</f>
        <v>#REF!</v>
      </c>
      <c r="L47" s="9" t="e">
        <f>#REF!-#REF!</f>
        <v>#REF!</v>
      </c>
      <c r="M47" s="9" t="e">
        <f>#REF!</f>
        <v>#REF!</v>
      </c>
    </row>
    <row r="48" spans="2:13" x14ac:dyDescent="0.3">
      <c r="B48" s="2" t="s">
        <v>115</v>
      </c>
      <c r="C48" s="9" t="e">
        <f>#REF!</f>
        <v>#REF!</v>
      </c>
      <c r="D48" s="9" t="e">
        <f>#REF!-#REF!</f>
        <v>#REF!</v>
      </c>
      <c r="E48" s="9" t="e">
        <f>#REF!-#REF!</f>
        <v>#REF!</v>
      </c>
      <c r="F48" s="9" t="e">
        <f>#REF!-#REF!</f>
        <v>#REF!</v>
      </c>
      <c r="G48" s="9" t="e">
        <f>#REF!</f>
        <v>#REF!</v>
      </c>
      <c r="I48" s="9" t="e">
        <f>#REF!</f>
        <v>#REF!</v>
      </c>
      <c r="J48" s="9" t="e">
        <f>#REF!-#REF!</f>
        <v>#REF!</v>
      </c>
      <c r="K48" s="9" t="e">
        <f>#REF!-#REF!</f>
        <v>#REF!</v>
      </c>
      <c r="L48" s="9" t="e">
        <f>#REF!-#REF!</f>
        <v>#REF!</v>
      </c>
      <c r="M48" s="9" t="e">
        <f>#REF!</f>
        <v>#REF!</v>
      </c>
    </row>
    <row r="49" spans="2:13" x14ac:dyDescent="0.3">
      <c r="B49" s="2" t="s">
        <v>231</v>
      </c>
      <c r="C49" s="9" t="e">
        <f>#REF!</f>
        <v>#REF!</v>
      </c>
      <c r="D49" s="9" t="e">
        <f>#REF!-#REF!</f>
        <v>#REF!</v>
      </c>
      <c r="E49" s="9" t="e">
        <f>#REF!-#REF!</f>
        <v>#REF!</v>
      </c>
      <c r="F49" s="9" t="e">
        <f>#REF!-#REF!</f>
        <v>#REF!</v>
      </c>
      <c r="G49" s="9" t="e">
        <f>#REF!</f>
        <v>#REF!</v>
      </c>
      <c r="I49" s="9" t="e">
        <f>#REF!</f>
        <v>#REF!</v>
      </c>
      <c r="J49" s="9" t="e">
        <f>#REF!-#REF!</f>
        <v>#REF!</v>
      </c>
      <c r="K49" s="9" t="e">
        <f>#REF!-#REF!</f>
        <v>#REF!</v>
      </c>
      <c r="L49" s="9" t="e">
        <f>#REF!-#REF!</f>
        <v>#REF!</v>
      </c>
      <c r="M49" s="9" t="e">
        <f>#REF!</f>
        <v>#REF!</v>
      </c>
    </row>
    <row r="50" spans="2:13" x14ac:dyDescent="0.3">
      <c r="B50" s="2" t="s">
        <v>19</v>
      </c>
      <c r="C50" s="9" t="e">
        <f>#REF!</f>
        <v>#REF!</v>
      </c>
      <c r="D50" s="9" t="e">
        <f>#REF!-#REF!</f>
        <v>#REF!</v>
      </c>
      <c r="E50" s="9" t="e">
        <f>#REF!-#REF!</f>
        <v>#REF!</v>
      </c>
      <c r="F50" s="9" t="e">
        <f>#REF!-#REF!</f>
        <v>#REF!</v>
      </c>
      <c r="G50" s="9" t="e">
        <f>#REF!</f>
        <v>#REF!</v>
      </c>
      <c r="I50" s="9" t="e">
        <f>#REF!</f>
        <v>#REF!</v>
      </c>
      <c r="J50" s="9" t="e">
        <f>#REF!-#REF!</f>
        <v>#REF!</v>
      </c>
      <c r="K50" s="9" t="e">
        <f>#REF!-#REF!</f>
        <v>#REF!</v>
      </c>
      <c r="L50" s="9" t="e">
        <f>#REF!-#REF!</f>
        <v>#REF!</v>
      </c>
      <c r="M50" s="9" t="e">
        <f>#REF!</f>
        <v>#REF!</v>
      </c>
    </row>
    <row r="51" spans="2:13" x14ac:dyDescent="0.3">
      <c r="B51" s="2" t="s">
        <v>52</v>
      </c>
      <c r="C51" s="9" t="e">
        <f>SUM(C52:C55)</f>
        <v>#REF!</v>
      </c>
      <c r="D51" s="9" t="e">
        <f>SUM(D52:D55)</f>
        <v>#REF!</v>
      </c>
      <c r="E51" s="9" t="e">
        <f>SUM(E52:E55)</f>
        <v>#REF!</v>
      </c>
      <c r="F51" s="9" t="e">
        <f>SUM(F52:F55)</f>
        <v>#REF!</v>
      </c>
      <c r="G51" s="9" t="e">
        <f>SUM(G52:G55)</f>
        <v>#REF!</v>
      </c>
      <c r="I51" s="9" t="e">
        <f>SUM(I52:I55)</f>
        <v>#REF!</v>
      </c>
      <c r="J51" s="9" t="e">
        <f>SUM(J52:J55)</f>
        <v>#REF!</v>
      </c>
      <c r="K51" s="9" t="e">
        <f>SUM(K52:K55)</f>
        <v>#REF!</v>
      </c>
      <c r="L51" s="9" t="e">
        <f>SUM(L52:L55)</f>
        <v>#REF!</v>
      </c>
      <c r="M51" s="9" t="e">
        <f>SUM(M52:M55)</f>
        <v>#REF!</v>
      </c>
    </row>
    <row r="52" spans="2:13" x14ac:dyDescent="0.3">
      <c r="B52" s="11" t="s">
        <v>53</v>
      </c>
      <c r="C52" s="9" t="e">
        <f>#REF!</f>
        <v>#REF!</v>
      </c>
      <c r="D52" s="9" t="e">
        <f>#REF!-#REF!</f>
        <v>#REF!</v>
      </c>
      <c r="E52" s="9" t="e">
        <f>#REF!-#REF!</f>
        <v>#REF!</v>
      </c>
      <c r="F52" s="9" t="e">
        <f>#REF!-#REF!</f>
        <v>#REF!</v>
      </c>
      <c r="G52" s="9" t="e">
        <f>#REF!</f>
        <v>#REF!</v>
      </c>
      <c r="I52" s="9" t="e">
        <f>#REF!</f>
        <v>#REF!</v>
      </c>
      <c r="J52" s="9" t="e">
        <f>#REF!-#REF!</f>
        <v>#REF!</v>
      </c>
      <c r="K52" s="9" t="e">
        <f>#REF!-#REF!</f>
        <v>#REF!</v>
      </c>
      <c r="L52" s="9" t="e">
        <f>#REF!-#REF!</f>
        <v>#REF!</v>
      </c>
      <c r="M52" s="9" t="e">
        <f>#REF!</f>
        <v>#REF!</v>
      </c>
    </row>
    <row r="53" spans="2:13" x14ac:dyDescent="0.3">
      <c r="B53" s="11" t="s">
        <v>31</v>
      </c>
      <c r="C53" s="9" t="e">
        <f>#REF!</f>
        <v>#REF!</v>
      </c>
      <c r="D53" s="9" t="e">
        <f>#REF!-#REF!</f>
        <v>#REF!</v>
      </c>
      <c r="E53" s="9" t="e">
        <f>#REF!-#REF!</f>
        <v>#REF!</v>
      </c>
      <c r="F53" s="9" t="e">
        <f>#REF!-#REF!</f>
        <v>#REF!</v>
      </c>
      <c r="G53" s="9" t="e">
        <f>#REF!</f>
        <v>#REF!</v>
      </c>
      <c r="I53" s="9" t="e">
        <f>#REF!</f>
        <v>#REF!</v>
      </c>
      <c r="J53" s="9" t="e">
        <f>#REF!-#REF!</f>
        <v>#REF!</v>
      </c>
      <c r="K53" s="9" t="e">
        <f>#REF!-#REF!</f>
        <v>#REF!</v>
      </c>
      <c r="L53" s="9" t="e">
        <f>#REF!-#REF!</f>
        <v>#REF!</v>
      </c>
      <c r="M53" s="9" t="e">
        <f>#REF!</f>
        <v>#REF!</v>
      </c>
    </row>
    <row r="54" spans="2:13" x14ac:dyDescent="0.3">
      <c r="B54" s="11" t="s">
        <v>54</v>
      </c>
      <c r="C54" s="9" t="e">
        <f>#REF!</f>
        <v>#REF!</v>
      </c>
      <c r="D54" s="9" t="e">
        <f>#REF!-#REF!</f>
        <v>#REF!</v>
      </c>
      <c r="E54" s="9" t="e">
        <f>#REF!-#REF!</f>
        <v>#REF!</v>
      </c>
      <c r="F54" s="9" t="e">
        <f>#REF!-#REF!</f>
        <v>#REF!</v>
      </c>
      <c r="G54" s="9" t="e">
        <f>#REF!</f>
        <v>#REF!</v>
      </c>
      <c r="I54" s="9" t="e">
        <f>#REF!</f>
        <v>#REF!</v>
      </c>
      <c r="J54" s="9" t="e">
        <f>#REF!-#REF!</f>
        <v>#REF!</v>
      </c>
      <c r="K54" s="9" t="e">
        <f>#REF!-#REF!</f>
        <v>#REF!</v>
      </c>
      <c r="L54" s="9" t="e">
        <f>#REF!-#REF!</f>
        <v>#REF!</v>
      </c>
      <c r="M54" s="9" t="e">
        <f>#REF!</f>
        <v>#REF!</v>
      </c>
    </row>
    <row r="55" spans="2:13" x14ac:dyDescent="0.3">
      <c r="B55" s="11" t="s">
        <v>14</v>
      </c>
      <c r="C55" s="9" t="e">
        <f>#REF!</f>
        <v>#REF!</v>
      </c>
      <c r="D55" s="9" t="e">
        <f>#REF!-#REF!</f>
        <v>#REF!</v>
      </c>
      <c r="E55" s="9" t="e">
        <f>#REF!-#REF!</f>
        <v>#REF!</v>
      </c>
      <c r="F55" s="9" t="e">
        <f>#REF!-#REF!</f>
        <v>#REF!</v>
      </c>
      <c r="G55" s="9" t="e">
        <f>#REF!</f>
        <v>#REF!</v>
      </c>
      <c r="I55" s="9" t="e">
        <f>#REF!</f>
        <v>#REF!</v>
      </c>
      <c r="J55" s="9" t="e">
        <f>#REF!-#REF!</f>
        <v>#REF!</v>
      </c>
      <c r="K55" s="9" t="e">
        <f>#REF!-#REF!</f>
        <v>#REF!</v>
      </c>
      <c r="L55" s="9" t="e">
        <f>#REF!-#REF!</f>
        <v>#REF!</v>
      </c>
      <c r="M55" s="9" t="e">
        <f>#REF!</f>
        <v>#REF!</v>
      </c>
    </row>
    <row r="56" spans="2:13" x14ac:dyDescent="0.3">
      <c r="B56" s="102" t="s">
        <v>45</v>
      </c>
      <c r="C56" s="106" t="e">
        <f>SUM(C44,C47:C51)</f>
        <v>#REF!</v>
      </c>
      <c r="D56" s="106" t="e">
        <f>SUM(D44,D47:D51)</f>
        <v>#REF!</v>
      </c>
      <c r="E56" s="106" t="e">
        <f>SUM(E44,E47:E51)</f>
        <v>#REF!</v>
      </c>
      <c r="F56" s="106" t="e">
        <f>SUM(F44,F47:F51)</f>
        <v>#REF!</v>
      </c>
      <c r="G56" s="106" t="e">
        <f>SUM(G44,G47:G51)</f>
        <v>#REF!</v>
      </c>
      <c r="I56" s="106" t="e">
        <f>SUM(I44,I47:I51)</f>
        <v>#REF!</v>
      </c>
      <c r="J56" s="106" t="e">
        <f>SUM(J44,J47:J51)</f>
        <v>#REF!</v>
      </c>
      <c r="K56" s="106" t="e">
        <f>SUM(K44,K47:K51)</f>
        <v>#REF!</v>
      </c>
      <c r="L56" s="106" t="e">
        <f>SUM(L44,L47:L51)</f>
        <v>#REF!</v>
      </c>
      <c r="M56" s="106" t="e">
        <f>SUM(M44,M47:M51)</f>
        <v>#REF!</v>
      </c>
    </row>
    <row r="57" spans="2:13" x14ac:dyDescent="0.3">
      <c r="B57" s="8" t="s">
        <v>95</v>
      </c>
      <c r="C57" s="9" t="e">
        <f>#REF!</f>
        <v>#REF!</v>
      </c>
      <c r="D57" s="9" t="e">
        <f>#REF!-#REF!</f>
        <v>#REF!</v>
      </c>
      <c r="E57" s="9" t="e">
        <f>#REF!-#REF!</f>
        <v>#REF!</v>
      </c>
      <c r="F57" s="9" t="e">
        <f>#REF!-#REF!</f>
        <v>#REF!</v>
      </c>
      <c r="G57" s="9" t="e">
        <f>#REF!</f>
        <v>#REF!</v>
      </c>
      <c r="I57" s="9" t="e">
        <f>#REF!</f>
        <v>#REF!</v>
      </c>
      <c r="J57" s="9" t="e">
        <f>#REF!-#REF!</f>
        <v>#REF!</v>
      </c>
      <c r="K57" s="9" t="e">
        <f>#REF!-#REF!</f>
        <v>#REF!</v>
      </c>
      <c r="L57" s="9" t="e">
        <f>#REF!-#REF!</f>
        <v>#REF!</v>
      </c>
      <c r="M57" s="9" t="e">
        <f>#REF!</f>
        <v>#REF!</v>
      </c>
    </row>
    <row r="58" spans="2:13" x14ac:dyDescent="0.3">
      <c r="B58" s="8" t="s">
        <v>114</v>
      </c>
      <c r="C58" s="9" t="e">
        <f>#REF!</f>
        <v>#REF!</v>
      </c>
      <c r="D58" s="9" t="e">
        <f>#REF!-#REF!</f>
        <v>#REF!</v>
      </c>
      <c r="E58" s="9" t="e">
        <f>#REF!-#REF!</f>
        <v>#REF!</v>
      </c>
      <c r="F58" s="9" t="e">
        <f>#REF!-#REF!</f>
        <v>#REF!</v>
      </c>
      <c r="G58" s="9" t="e">
        <f>#REF!</f>
        <v>#REF!</v>
      </c>
      <c r="I58" s="9" t="e">
        <f>#REF!</f>
        <v>#REF!</v>
      </c>
      <c r="J58" s="9" t="e">
        <f>#REF!-#REF!</f>
        <v>#REF!</v>
      </c>
      <c r="K58" s="9" t="e">
        <f>#REF!-#REF!</f>
        <v>#REF!</v>
      </c>
      <c r="L58" s="9" t="e">
        <f>#REF!-#REF!</f>
        <v>#REF!</v>
      </c>
      <c r="M58" s="9" t="e">
        <f>#REF!</f>
        <v>#REF!</v>
      </c>
    </row>
    <row r="59" spans="2:13" x14ac:dyDescent="0.3">
      <c r="B59" s="8" t="s">
        <v>55</v>
      </c>
      <c r="C59" s="9" t="e">
        <f>#REF!</f>
        <v>#REF!</v>
      </c>
      <c r="D59" s="9" t="e">
        <f>#REF!-#REF!</f>
        <v>#REF!</v>
      </c>
      <c r="E59" s="9" t="e">
        <f>#REF!-#REF!</f>
        <v>#REF!</v>
      </c>
      <c r="F59" s="9" t="e">
        <f>#REF!-#REF!</f>
        <v>#REF!</v>
      </c>
      <c r="G59" s="9" t="e">
        <f>#REF!</f>
        <v>#REF!</v>
      </c>
      <c r="I59" s="9" t="e">
        <f>#REF!</f>
        <v>#REF!</v>
      </c>
      <c r="J59" s="9" t="e">
        <f>#REF!-#REF!</f>
        <v>#REF!</v>
      </c>
      <c r="K59" s="9" t="e">
        <f>#REF!-#REF!</f>
        <v>#REF!</v>
      </c>
      <c r="L59" s="9" t="e">
        <f>#REF!-#REF!</f>
        <v>#REF!</v>
      </c>
      <c r="M59" s="9" t="e">
        <f>#REF!</f>
        <v>#REF!</v>
      </c>
    </row>
    <row r="60" spans="2:13" x14ac:dyDescent="0.3">
      <c r="B60" s="102" t="s">
        <v>47</v>
      </c>
      <c r="C60" s="106" t="e">
        <f>SUM(C56:C59)</f>
        <v>#REF!</v>
      </c>
      <c r="D60" s="106" t="e">
        <f>SUM(D56:D59)</f>
        <v>#REF!</v>
      </c>
      <c r="E60" s="106" t="e">
        <f>SUM(E56:E59)</f>
        <v>#REF!</v>
      </c>
      <c r="F60" s="106" t="e">
        <f>SUM(F56:F59)</f>
        <v>#REF!</v>
      </c>
      <c r="G60" s="106" t="e">
        <f>SUM(G56:G59)</f>
        <v>#REF!</v>
      </c>
      <c r="I60" s="106" t="e">
        <f>SUM(I56:I59)</f>
        <v>#REF!</v>
      </c>
      <c r="J60" s="106" t="e">
        <f>SUM(J56:J59)</f>
        <v>#REF!</v>
      </c>
      <c r="K60" s="106" t="e">
        <f>SUM(K56:K59)</f>
        <v>#REF!</v>
      </c>
      <c r="L60" s="106" t="e">
        <f>SUM(L56:L59)</f>
        <v>#REF!</v>
      </c>
      <c r="M60" s="106" t="e">
        <f>SUM(M56:M59)</f>
        <v>#REF!</v>
      </c>
    </row>
    <row r="61" spans="2:13" x14ac:dyDescent="0.3">
      <c r="B61" s="8" t="s">
        <v>232</v>
      </c>
      <c r="C61" s="9" t="e">
        <f>#REF!</f>
        <v>#REF!</v>
      </c>
      <c r="D61" s="9" t="e">
        <f>#REF!-#REF!</f>
        <v>#REF!</v>
      </c>
      <c r="E61" s="9" t="e">
        <f>#REF!-#REF!</f>
        <v>#REF!</v>
      </c>
      <c r="F61" s="9" t="e">
        <f>#REF!-#REF!</f>
        <v>#REF!</v>
      </c>
      <c r="G61" s="9" t="e">
        <f>#REF!</f>
        <v>#REF!</v>
      </c>
      <c r="I61" s="9" t="e">
        <f>#REF!</f>
        <v>#REF!</v>
      </c>
      <c r="J61" s="9" t="e">
        <f>#REF!-#REF!</f>
        <v>#REF!</v>
      </c>
      <c r="K61" s="9" t="e">
        <f>#REF!-#REF!</f>
        <v>#REF!</v>
      </c>
      <c r="L61" s="9" t="e">
        <f>#REF!-#REF!</f>
        <v>#REF!</v>
      </c>
      <c r="M61" s="9" t="e">
        <f>#REF!</f>
        <v>#REF!</v>
      </c>
    </row>
    <row r="62" spans="2:13" x14ac:dyDescent="0.3">
      <c r="B62" s="8" t="s">
        <v>233</v>
      </c>
      <c r="C62" s="9" t="e">
        <f>#REF!</f>
        <v>#REF!</v>
      </c>
      <c r="D62" s="9" t="e">
        <f>#REF!-#REF!</f>
        <v>#REF!</v>
      </c>
      <c r="E62" s="9" t="e">
        <f>#REF!-#REF!</f>
        <v>#REF!</v>
      </c>
      <c r="F62" s="9" t="e">
        <f>#REF!-#REF!</f>
        <v>#REF!</v>
      </c>
      <c r="G62" s="9" t="e">
        <f>#REF!</f>
        <v>#REF!</v>
      </c>
      <c r="I62" s="9" t="e">
        <f>#REF!</f>
        <v>#REF!</v>
      </c>
      <c r="J62" s="9" t="e">
        <f>#REF!-#REF!</f>
        <v>#REF!</v>
      </c>
      <c r="K62" s="9" t="e">
        <f>#REF!-#REF!</f>
        <v>#REF!</v>
      </c>
      <c r="L62" s="9" t="e">
        <f>#REF!-#REF!</f>
        <v>#REF!</v>
      </c>
      <c r="M62" s="9" t="e">
        <f>#REF!</f>
        <v>#REF!</v>
      </c>
    </row>
    <row r="63" spans="2:13" x14ac:dyDescent="0.3">
      <c r="B63" s="102" t="s">
        <v>5</v>
      </c>
      <c r="C63" s="106" t="e">
        <f>SUM(C60:C62)-1</f>
        <v>#REF!</v>
      </c>
      <c r="D63" s="106" t="e">
        <f>SUM(D60:D62)</f>
        <v>#REF!</v>
      </c>
      <c r="E63" s="106" t="e">
        <f>SUM(E60:E62)</f>
        <v>#REF!</v>
      </c>
      <c r="F63" s="106" t="e">
        <f>SUM(F60:F62)</f>
        <v>#REF!</v>
      </c>
      <c r="G63" s="106" t="e">
        <f>SUM(G60:G62)</f>
        <v>#REF!</v>
      </c>
      <c r="I63" s="106" t="e">
        <f>SUM(I60:I62)+1</f>
        <v>#REF!</v>
      </c>
      <c r="J63" s="106" t="e">
        <f t="shared" ref="J63" si="7">SUM(J60:J62)</f>
        <v>#REF!</v>
      </c>
      <c r="K63" s="106" t="e">
        <f t="shared" ref="K63" si="8">SUM(K60:K62)</f>
        <v>#REF!</v>
      </c>
      <c r="L63" s="106" t="e">
        <f t="shared" ref="L63" si="9">SUM(L60:L62)</f>
        <v>#REF!</v>
      </c>
      <c r="M63" s="106" t="e">
        <f t="shared" ref="M63" si="10">SUM(M60:M62)</f>
        <v>#REF!</v>
      </c>
    </row>
    <row r="66" spans="2:13" x14ac:dyDescent="0.3">
      <c r="B66" s="108" t="s">
        <v>56</v>
      </c>
      <c r="C66" s="104" t="s">
        <v>105</v>
      </c>
      <c r="D66" s="104" t="s">
        <v>25</v>
      </c>
      <c r="E66" s="104" t="s">
        <v>253</v>
      </c>
      <c r="F66" s="104" t="s">
        <v>256</v>
      </c>
      <c r="G66" s="104" t="s">
        <v>116</v>
      </c>
      <c r="I66" s="104" t="s">
        <v>105</v>
      </c>
      <c r="J66" s="104" t="s">
        <v>25</v>
      </c>
      <c r="K66" s="104" t="s">
        <v>253</v>
      </c>
      <c r="L66" s="104" t="s">
        <v>256</v>
      </c>
      <c r="M66" s="104" t="s">
        <v>116</v>
      </c>
    </row>
    <row r="67" spans="2:13" ht="15" thickBot="1" x14ac:dyDescent="0.35">
      <c r="B67" s="109" t="s">
        <v>0</v>
      </c>
      <c r="C67" s="105">
        <v>2018</v>
      </c>
      <c r="D67" s="105">
        <v>2018</v>
      </c>
      <c r="E67" s="105">
        <v>2018</v>
      </c>
      <c r="F67" s="105">
        <v>2018</v>
      </c>
      <c r="G67" s="105">
        <v>2018</v>
      </c>
      <c r="H67" s="45"/>
      <c r="I67" s="105">
        <v>2019</v>
      </c>
      <c r="J67" s="105">
        <v>2019</v>
      </c>
      <c r="K67" s="105">
        <v>2019</v>
      </c>
      <c r="L67" s="105">
        <v>2019</v>
      </c>
      <c r="M67" s="105">
        <v>2019</v>
      </c>
    </row>
    <row r="68" spans="2:13" x14ac:dyDescent="0.3">
      <c r="B68" s="2" t="s">
        <v>93</v>
      </c>
      <c r="C68" s="9" t="e">
        <f>#REF!</f>
        <v>#REF!</v>
      </c>
      <c r="D68" s="9" t="e">
        <f>#REF!-#REF!</f>
        <v>#REF!</v>
      </c>
      <c r="E68" s="9" t="e">
        <f>#REF!-#REF!</f>
        <v>#REF!</v>
      </c>
      <c r="F68" s="9" t="e">
        <f>#REF!-#REF!</f>
        <v>#REF!</v>
      </c>
      <c r="G68" s="9" t="e">
        <f>#REF!</f>
        <v>#REF!</v>
      </c>
      <c r="I68" s="9" t="e">
        <f>#REF!</f>
        <v>#REF!</v>
      </c>
      <c r="J68" s="9" t="e">
        <f>#REF!-#REF!</f>
        <v>#REF!</v>
      </c>
      <c r="K68" s="9" t="e">
        <f>#REF!-#REF!</f>
        <v>#REF!</v>
      </c>
      <c r="L68" s="9" t="e">
        <f>#REF!-#REF!</f>
        <v>#REF!</v>
      </c>
      <c r="M68" s="9" t="e">
        <f>#REF!</f>
        <v>#REF!</v>
      </c>
    </row>
    <row r="69" spans="2:13" x14ac:dyDescent="0.3">
      <c r="B69" s="110" t="s">
        <v>3</v>
      </c>
      <c r="C69" s="106" t="e">
        <f>#REF!</f>
        <v>#REF!</v>
      </c>
      <c r="D69" s="106" t="e">
        <f>#REF!-#REF!</f>
        <v>#REF!</v>
      </c>
      <c r="E69" s="106" t="e">
        <f>#REF!-#REF!</f>
        <v>#REF!</v>
      </c>
      <c r="F69" s="106" t="e">
        <f>#REF!-#REF!</f>
        <v>#REF!</v>
      </c>
      <c r="G69" s="106" t="e">
        <f>#REF!</f>
        <v>#REF!</v>
      </c>
      <c r="I69" s="106" t="e">
        <f>#REF!</f>
        <v>#REF!</v>
      </c>
      <c r="J69" s="106" t="e">
        <f>#REF!-#REF!</f>
        <v>#REF!</v>
      </c>
      <c r="K69" s="106" t="e">
        <f>#REF!-#REF!</f>
        <v>#REF!</v>
      </c>
      <c r="L69" s="106" t="e">
        <f>#REF!-#REF!</f>
        <v>#REF!</v>
      </c>
      <c r="M69" s="106" t="e">
        <f>#REF!</f>
        <v>#REF!</v>
      </c>
    </row>
    <row r="70" spans="2:13" x14ac:dyDescent="0.3">
      <c r="B70" s="2" t="s">
        <v>15</v>
      </c>
      <c r="C70" s="9" t="e">
        <f>#REF!</f>
        <v>#REF!</v>
      </c>
      <c r="D70" s="9" t="e">
        <f>#REF!-#REF!</f>
        <v>#REF!</v>
      </c>
      <c r="E70" s="9" t="e">
        <f>#REF!-#REF!</f>
        <v>#REF!</v>
      </c>
      <c r="F70" s="9" t="e">
        <f>#REF!-#REF!</f>
        <v>#REF!</v>
      </c>
      <c r="G70" s="9" t="e">
        <f>#REF!</f>
        <v>#REF!</v>
      </c>
      <c r="I70" s="9" t="e">
        <f>#REF!</f>
        <v>#REF!</v>
      </c>
      <c r="J70" s="9" t="e">
        <f>#REF!-#REF!</f>
        <v>#REF!</v>
      </c>
      <c r="K70" s="9" t="e">
        <f>#REF!-#REF!</f>
        <v>#REF!</v>
      </c>
      <c r="L70" s="9" t="e">
        <f>#REF!-#REF!</f>
        <v>#REF!</v>
      </c>
      <c r="M70" s="9" t="e">
        <f>#REF!</f>
        <v>#REF!</v>
      </c>
    </row>
    <row r="71" spans="2:13" x14ac:dyDescent="0.3">
      <c r="B71" s="110" t="s">
        <v>4</v>
      </c>
      <c r="C71" s="106" t="e">
        <f>SUM(C69:C70)</f>
        <v>#REF!</v>
      </c>
      <c r="D71" s="106" t="e">
        <f>SUM(D69:D70)</f>
        <v>#REF!</v>
      </c>
      <c r="E71" s="106" t="e">
        <f>SUM(E69:E70)</f>
        <v>#REF!</v>
      </c>
      <c r="F71" s="106" t="e">
        <f>SUM(F69:F70)</f>
        <v>#REF!</v>
      </c>
      <c r="G71" s="106" t="e">
        <f>SUM(G69:G70)</f>
        <v>#REF!</v>
      </c>
      <c r="I71" s="106" t="e">
        <f>SUM(I69:I70)</f>
        <v>#REF!</v>
      </c>
      <c r="J71" s="106" t="e">
        <f t="shared" ref="J71" si="11">SUM(J69:J70)</f>
        <v>#REF!</v>
      </c>
      <c r="K71" s="106" t="e">
        <f t="shared" ref="K71" si="12">SUM(K69:K70)</f>
        <v>#REF!</v>
      </c>
      <c r="L71" s="106" t="e">
        <f t="shared" ref="L71" si="13">SUM(L69:L70)</f>
        <v>#REF!</v>
      </c>
      <c r="M71" s="106" t="e">
        <f t="shared" ref="M71" si="14">SUM(M69:M70)</f>
        <v>#REF!</v>
      </c>
    </row>
    <row r="72" spans="2:13" x14ac:dyDescent="0.3">
      <c r="B72" s="2" t="s">
        <v>155</v>
      </c>
      <c r="C72" s="9" t="e">
        <f>#REF!</f>
        <v>#REF!</v>
      </c>
      <c r="D72" s="9" t="e">
        <f>#REF!-#REF!</f>
        <v>#REF!</v>
      </c>
      <c r="E72" s="9" t="e">
        <f>#REF!-#REF!</f>
        <v>#REF!</v>
      </c>
      <c r="F72" s="9" t="e">
        <f>#REF!-#REF!</f>
        <v>#REF!</v>
      </c>
      <c r="G72" s="9" t="e">
        <f>#REF!</f>
        <v>#REF!</v>
      </c>
      <c r="I72" s="9" t="e">
        <f>#REF!</f>
        <v>#REF!</v>
      </c>
      <c r="J72" s="9" t="e">
        <f>#REF!-#REF!</f>
        <v>#REF!</v>
      </c>
      <c r="K72" s="9" t="e">
        <f>#REF!-#REF!</f>
        <v>#REF!</v>
      </c>
      <c r="L72" s="9" t="e">
        <f>#REF!-#REF!</f>
        <v>#REF!</v>
      </c>
      <c r="M72" s="9" t="e">
        <f>#REF!</f>
        <v>#REF!</v>
      </c>
    </row>
    <row r="73" spans="2:13" x14ac:dyDescent="0.3">
      <c r="B73" s="2" t="s">
        <v>252</v>
      </c>
      <c r="C73" s="9" t="e">
        <f>#REF!</f>
        <v>#REF!</v>
      </c>
      <c r="D73" s="9" t="e">
        <f>#REF!-#REF!</f>
        <v>#REF!</v>
      </c>
      <c r="E73" s="9" t="e">
        <f>#REF!-#REF!</f>
        <v>#REF!</v>
      </c>
      <c r="F73" s="9" t="e">
        <f>#REF!-#REF!</f>
        <v>#REF!</v>
      </c>
      <c r="G73" s="9" t="e">
        <f>#REF!</f>
        <v>#REF!</v>
      </c>
      <c r="I73" s="9" t="e">
        <f>#REF!</f>
        <v>#REF!</v>
      </c>
      <c r="J73" s="9" t="e">
        <f>#REF!-#REF!</f>
        <v>#REF!</v>
      </c>
      <c r="K73" s="9" t="e">
        <f>#REF!-#REF!</f>
        <v>#REF!</v>
      </c>
      <c r="L73" s="9" t="e">
        <f>#REF!-#REF!</f>
        <v>#REF!</v>
      </c>
      <c r="M73" s="9" t="e">
        <f>#REF!</f>
        <v>#REF!</v>
      </c>
    </row>
    <row r="74" spans="2:13" x14ac:dyDescent="0.3">
      <c r="B74" s="2" t="s">
        <v>257</v>
      </c>
      <c r="C74" s="9" t="e">
        <f>#REF!</f>
        <v>#REF!</v>
      </c>
      <c r="D74" s="9" t="e">
        <f>#REF!-#REF!</f>
        <v>#REF!</v>
      </c>
      <c r="E74" s="9" t="e">
        <f>#REF!-#REF!</f>
        <v>#REF!</v>
      </c>
      <c r="F74" s="9" t="e">
        <f>#REF!-#REF!</f>
        <v>#REF!</v>
      </c>
      <c r="G74" s="9" t="e">
        <f>#REF!</f>
        <v>#REF!</v>
      </c>
      <c r="I74" s="9" t="e">
        <f>#REF!</f>
        <v>#REF!</v>
      </c>
      <c r="J74" s="9" t="e">
        <f>#REF!-#REF!</f>
        <v>#REF!</v>
      </c>
      <c r="K74" s="9" t="e">
        <f>#REF!-#REF!</f>
        <v>#REF!</v>
      </c>
      <c r="L74" s="9" t="e">
        <f>#REF!-#REF!</f>
        <v>#REF!</v>
      </c>
      <c r="M74" s="9" t="e">
        <f>#REF!</f>
        <v>#REF!</v>
      </c>
    </row>
    <row r="75" spans="2:13" x14ac:dyDescent="0.3">
      <c r="B75" s="110" t="s">
        <v>45</v>
      </c>
      <c r="C75" s="106" t="e">
        <f>SUM(C71:C74)</f>
        <v>#REF!</v>
      </c>
      <c r="D75" s="106" t="e">
        <f>SUM(D71:D74)</f>
        <v>#REF!</v>
      </c>
      <c r="E75" s="106" t="e">
        <f>SUM(E71:E74)</f>
        <v>#REF!</v>
      </c>
      <c r="F75" s="106" t="e">
        <f>SUM(F71:F74)</f>
        <v>#REF!</v>
      </c>
      <c r="G75" s="106" t="e">
        <f>SUM(G71:G74)</f>
        <v>#REF!</v>
      </c>
      <c r="I75" s="106" t="e">
        <f>SUM(I71:I74)</f>
        <v>#REF!</v>
      </c>
      <c r="J75" s="106" t="e">
        <f>SUM(J71:J74)</f>
        <v>#REF!</v>
      </c>
      <c r="K75" s="106" t="e">
        <f>SUM(K71:K74)</f>
        <v>#REF!</v>
      </c>
      <c r="L75" s="106" t="e">
        <f>SUM(L71:L74)</f>
        <v>#REF!</v>
      </c>
      <c r="M75" s="106" t="e">
        <f>SUM(M71:M74)</f>
        <v>#REF!</v>
      </c>
    </row>
    <row r="76" spans="2:13" x14ac:dyDescent="0.3">
      <c r="B76" s="8" t="s">
        <v>58</v>
      </c>
      <c r="C76" s="9" t="e">
        <f>#REF!</f>
        <v>#REF!</v>
      </c>
      <c r="D76" s="9" t="e">
        <f>#REF!-#REF!</f>
        <v>#REF!</v>
      </c>
      <c r="E76" s="9" t="e">
        <f>#REF!-#REF!</f>
        <v>#REF!</v>
      </c>
      <c r="F76" s="9" t="e">
        <f>#REF!-#REF!</f>
        <v>#REF!</v>
      </c>
      <c r="G76" s="9" t="e">
        <f>#REF!</f>
        <v>#REF!</v>
      </c>
      <c r="I76" s="9" t="e">
        <f>#REF!</f>
        <v>#REF!</v>
      </c>
      <c r="J76" s="9" t="e">
        <f>#REF!-#REF!</f>
        <v>#REF!</v>
      </c>
      <c r="K76" s="9" t="e">
        <f>#REF!-#REF!</f>
        <v>#REF!</v>
      </c>
      <c r="L76" s="9" t="e">
        <f>#REF!-#REF!</f>
        <v>#REF!</v>
      </c>
      <c r="M76" s="9" t="e">
        <f>#REF!</f>
        <v>#REF!</v>
      </c>
    </row>
    <row r="77" spans="2:13" x14ac:dyDescent="0.3">
      <c r="B77" s="8" t="s">
        <v>33</v>
      </c>
      <c r="C77" s="9" t="e">
        <f>SUM(C78,C80,C82:C84)</f>
        <v>#REF!</v>
      </c>
      <c r="D77" s="9" t="e">
        <f t="shared" ref="D77:G77" si="15">SUM(D78,D80,D82:D84)</f>
        <v>#REF!</v>
      </c>
      <c r="E77" s="9" t="e">
        <f t="shared" si="15"/>
        <v>#REF!</v>
      </c>
      <c r="F77" s="9" t="e">
        <f t="shared" si="15"/>
        <v>#REF!</v>
      </c>
      <c r="G77" s="9" t="e">
        <f t="shared" si="15"/>
        <v>#REF!</v>
      </c>
      <c r="I77" s="9" t="e">
        <f>SUM(I78,I80,I82:I84)</f>
        <v>#REF!</v>
      </c>
      <c r="J77" s="9" t="e">
        <f t="shared" ref="J77" si="16">SUM(J78,J80,J82:J84)</f>
        <v>#REF!</v>
      </c>
      <c r="K77" s="9" t="e">
        <f t="shared" ref="K77" si="17">SUM(K78,K80,K82:K84)</f>
        <v>#REF!</v>
      </c>
      <c r="L77" s="9" t="e">
        <f t="shared" ref="L77" si="18">SUM(L78,L80,L82:L84)</f>
        <v>#REF!</v>
      </c>
      <c r="M77" s="9" t="e">
        <f t="shared" ref="M77" si="19">SUM(M78,M80,M82:M84)</f>
        <v>#REF!</v>
      </c>
    </row>
    <row r="78" spans="2:13" x14ac:dyDescent="0.3">
      <c r="B78" s="21" t="s">
        <v>265</v>
      </c>
      <c r="C78" s="9" t="e">
        <f>#REF!</f>
        <v>#REF!</v>
      </c>
      <c r="D78" s="9" t="e">
        <f>#REF!-#REF!</f>
        <v>#REF!</v>
      </c>
      <c r="E78" s="9" t="e">
        <f>#REF!-#REF!</f>
        <v>#REF!</v>
      </c>
      <c r="F78" s="9" t="e">
        <f>#REF!-#REF!</f>
        <v>#REF!</v>
      </c>
      <c r="G78" s="9" t="e">
        <f>#REF!</f>
        <v>#REF!</v>
      </c>
      <c r="I78" s="9" t="e">
        <f>#REF!</f>
        <v>#REF!</v>
      </c>
      <c r="J78" s="9" t="e">
        <f>#REF!-#REF!</f>
        <v>#REF!</v>
      </c>
      <c r="K78" s="9" t="e">
        <f>#REF!-#REF!</f>
        <v>#REF!</v>
      </c>
      <c r="L78" s="9" t="e">
        <f>#REF!-#REF!</f>
        <v>#REF!</v>
      </c>
      <c r="M78" s="9" t="e">
        <f>#REF!</f>
        <v>#REF!</v>
      </c>
    </row>
    <row r="79" spans="2:13" x14ac:dyDescent="0.3">
      <c r="B79" s="21" t="s">
        <v>266</v>
      </c>
      <c r="C79" s="12" t="e">
        <f>#REF!</f>
        <v>#REF!</v>
      </c>
      <c r="D79" s="12" t="e">
        <f>#REF!</f>
        <v>#REF!</v>
      </c>
      <c r="E79" s="12" t="e">
        <f>#REF!</f>
        <v>#REF!</v>
      </c>
      <c r="F79" s="12" t="e">
        <f>#REF!</f>
        <v>#REF!</v>
      </c>
      <c r="G79" s="12" t="e">
        <f>#REF!</f>
        <v>#REF!</v>
      </c>
      <c r="I79" s="12" t="e">
        <f>#REF!</f>
        <v>#REF!</v>
      </c>
      <c r="J79" s="12" t="e">
        <f>#REF!</f>
        <v>#REF!</v>
      </c>
      <c r="K79" s="12" t="e">
        <f>#REF!</f>
        <v>#REF!</v>
      </c>
      <c r="L79" s="12" t="e">
        <f>#REF!</f>
        <v>#REF!</v>
      </c>
      <c r="M79" s="12" t="e">
        <f>#REF!</f>
        <v>#REF!</v>
      </c>
    </row>
    <row r="80" spans="2:13" x14ac:dyDescent="0.3">
      <c r="B80" s="21" t="s">
        <v>270</v>
      </c>
      <c r="C80" s="9" t="e">
        <f>#REF!</f>
        <v>#REF!</v>
      </c>
      <c r="D80" s="9" t="e">
        <f>#REF!-#REF!</f>
        <v>#REF!</v>
      </c>
      <c r="E80" s="9" t="e">
        <f>#REF!-#REF!</f>
        <v>#REF!</v>
      </c>
      <c r="F80" s="9" t="e">
        <f>#REF!-#REF!</f>
        <v>#REF!</v>
      </c>
      <c r="G80" s="9" t="e">
        <f>#REF!</f>
        <v>#REF!</v>
      </c>
      <c r="I80" s="9" t="e">
        <f>#REF!</f>
        <v>#REF!</v>
      </c>
      <c r="J80" s="9" t="e">
        <f>#REF!-#REF!</f>
        <v>#REF!</v>
      </c>
      <c r="K80" s="9" t="e">
        <f>#REF!-#REF!</f>
        <v>#REF!</v>
      </c>
      <c r="L80" s="9" t="e">
        <f>#REF!-#REF!</f>
        <v>#REF!</v>
      </c>
      <c r="M80" s="9" t="e">
        <f>#REF!</f>
        <v>#REF!</v>
      </c>
    </row>
    <row r="81" spans="2:14" x14ac:dyDescent="0.3">
      <c r="B81" s="21" t="s">
        <v>268</v>
      </c>
      <c r="C81" s="164" t="e">
        <f>#REF!</f>
        <v>#REF!</v>
      </c>
      <c r="D81" s="164" t="e">
        <f>#REF!</f>
        <v>#REF!</v>
      </c>
      <c r="E81" s="164" t="e">
        <f>#REF!</f>
        <v>#REF!</v>
      </c>
      <c r="F81" s="164" t="e">
        <f>#REF!</f>
        <v>#REF!</v>
      </c>
      <c r="G81" s="164" t="e">
        <f>#REF!</f>
        <v>#REF!</v>
      </c>
      <c r="H81" s="45"/>
      <c r="I81" s="164" t="e">
        <f>#REF!</f>
        <v>#REF!</v>
      </c>
      <c r="J81" s="164" t="e">
        <f>#REF!</f>
        <v>#REF!</v>
      </c>
      <c r="K81" s="164" t="e">
        <f>#REF!</f>
        <v>#REF!</v>
      </c>
      <c r="L81" s="164" t="e">
        <f>#REF!</f>
        <v>#REF!</v>
      </c>
      <c r="M81" s="164" t="e">
        <f>#REF!</f>
        <v>#REF!</v>
      </c>
    </row>
    <row r="82" spans="2:14" x14ac:dyDescent="0.3">
      <c r="B82" s="21" t="s">
        <v>96</v>
      </c>
      <c r="C82" s="9" t="e">
        <f>#REF!</f>
        <v>#REF!</v>
      </c>
      <c r="D82" s="9" t="e">
        <f>#REF!-#REF!</f>
        <v>#REF!</v>
      </c>
      <c r="E82" s="9" t="e">
        <f>#REF!-#REF!</f>
        <v>#REF!</v>
      </c>
      <c r="F82" s="9" t="e">
        <f>#REF!-#REF!</f>
        <v>#REF!</v>
      </c>
      <c r="G82" s="9" t="e">
        <f>#REF!</f>
        <v>#REF!</v>
      </c>
      <c r="I82" s="9" t="e">
        <f>#REF!</f>
        <v>#REF!</v>
      </c>
      <c r="J82" s="9" t="e">
        <f>#REF!-#REF!</f>
        <v>#REF!</v>
      </c>
      <c r="K82" s="9" t="e">
        <f>#REF!-#REF!</f>
        <v>#REF!</v>
      </c>
      <c r="L82" s="9" t="e">
        <f>#REF!-#REF!</f>
        <v>#REF!</v>
      </c>
      <c r="M82" s="9" t="e">
        <f>#REF!</f>
        <v>#REF!</v>
      </c>
    </row>
    <row r="83" spans="2:14" x14ac:dyDescent="0.3">
      <c r="B83" s="21" t="s">
        <v>271</v>
      </c>
      <c r="C83" s="9" t="e">
        <f>#REF!</f>
        <v>#REF!</v>
      </c>
      <c r="D83" s="9" t="e">
        <f>#REF!-#REF!</f>
        <v>#REF!</v>
      </c>
      <c r="E83" s="9" t="e">
        <f>#REF!-#REF!</f>
        <v>#REF!</v>
      </c>
      <c r="F83" s="9" t="e">
        <f>#REF!-#REF!</f>
        <v>#REF!</v>
      </c>
      <c r="G83" s="9" t="e">
        <f>#REF!</f>
        <v>#REF!</v>
      </c>
      <c r="H83" s="45"/>
      <c r="I83" s="9" t="e">
        <f>#REF!</f>
        <v>#REF!</v>
      </c>
      <c r="J83" s="9" t="e">
        <f>#REF!-#REF!</f>
        <v>#REF!</v>
      </c>
      <c r="K83" s="9" t="e">
        <f>#REF!-#REF!</f>
        <v>#REF!</v>
      </c>
      <c r="L83" s="9" t="e">
        <f>#REF!-#REF!</f>
        <v>#REF!</v>
      </c>
      <c r="M83" s="9" t="e">
        <f>#REF!</f>
        <v>#REF!</v>
      </c>
      <c r="N83" s="45"/>
    </row>
    <row r="84" spans="2:14" x14ac:dyDescent="0.3">
      <c r="B84" s="21" t="s">
        <v>14</v>
      </c>
      <c r="C84" s="9" t="e">
        <f>#REF!</f>
        <v>#REF!</v>
      </c>
      <c r="D84" s="9" t="e">
        <f>#REF!-#REF!</f>
        <v>#REF!</v>
      </c>
      <c r="E84" s="9" t="e">
        <f>#REF!-#REF!</f>
        <v>#REF!</v>
      </c>
      <c r="F84" s="9" t="e">
        <f>#REF!-#REF!</f>
        <v>#REF!</v>
      </c>
      <c r="G84" s="9" t="e">
        <f>#REF!</f>
        <v>#REF!</v>
      </c>
      <c r="I84" s="9" t="e">
        <f>#REF!</f>
        <v>#REF!</v>
      </c>
      <c r="J84" s="9" t="e">
        <f>#REF!-#REF!</f>
        <v>#REF!</v>
      </c>
      <c r="K84" s="9" t="e">
        <f>#REF!-#REF!</f>
        <v>#REF!</v>
      </c>
      <c r="L84" s="9" t="e">
        <f>#REF!-#REF!</f>
        <v>#REF!</v>
      </c>
      <c r="M84" s="9" t="e">
        <f>#REF!</f>
        <v>#REF!</v>
      </c>
    </row>
    <row r="85" spans="2:14" x14ac:dyDescent="0.3">
      <c r="B85" s="8" t="s">
        <v>34</v>
      </c>
      <c r="C85" s="9" t="e">
        <f>#REF!</f>
        <v>#REF!</v>
      </c>
      <c r="D85" s="9" t="e">
        <f>#REF!-#REF!</f>
        <v>#REF!</v>
      </c>
      <c r="E85" s="9" t="e">
        <f>#REF!-#REF!</f>
        <v>#REF!</v>
      </c>
      <c r="F85" s="9" t="e">
        <f>#REF!-#REF!</f>
        <v>#REF!</v>
      </c>
      <c r="G85" s="9" t="e">
        <f>#REF!</f>
        <v>#REF!</v>
      </c>
      <c r="I85" s="9" t="e">
        <f>#REF!</f>
        <v>#REF!</v>
      </c>
      <c r="J85" s="9" t="e">
        <f>#REF!-#REF!</f>
        <v>#REF!</v>
      </c>
      <c r="K85" s="9" t="e">
        <f>#REF!-#REF!</f>
        <v>#REF!</v>
      </c>
      <c r="L85" s="9" t="e">
        <f>#REF!-#REF!</f>
        <v>#REF!</v>
      </c>
      <c r="M85" s="9" t="e">
        <f>#REF!</f>
        <v>#REF!</v>
      </c>
    </row>
    <row r="86" spans="2:14" x14ac:dyDescent="0.3">
      <c r="B86" s="110" t="s">
        <v>42</v>
      </c>
      <c r="C86" s="106" t="e">
        <f>SUM(C69,C76:C77,C85)</f>
        <v>#REF!</v>
      </c>
      <c r="D86" s="106" t="e">
        <f t="shared" ref="D86:G86" si="20">SUM(D69,D76:D77,D85)</f>
        <v>#REF!</v>
      </c>
      <c r="E86" s="106" t="e">
        <f t="shared" si="20"/>
        <v>#REF!</v>
      </c>
      <c r="F86" s="106" t="e">
        <f t="shared" si="20"/>
        <v>#REF!</v>
      </c>
      <c r="G86" s="106" t="e">
        <f t="shared" si="20"/>
        <v>#REF!</v>
      </c>
      <c r="I86" s="106" t="e">
        <f t="shared" ref="I86" si="21">SUM(I69,I76:I77,I85)</f>
        <v>#REF!</v>
      </c>
      <c r="J86" s="106" t="e">
        <f t="shared" ref="J86" si="22">SUM(J69,J76:J77,J85)</f>
        <v>#REF!</v>
      </c>
      <c r="K86" s="106" t="e">
        <f t="shared" ref="K86" si="23">SUM(K69,K76:K77,K85)</f>
        <v>#REF!</v>
      </c>
      <c r="L86" s="106" t="e">
        <f t="shared" ref="L86" si="24">SUM(L69,L76:L77,L85)</f>
        <v>#REF!</v>
      </c>
      <c r="M86" s="106" t="e">
        <f t="shared" ref="M86" si="25">SUM(M69,M76:M77,M85)</f>
        <v>#REF!</v>
      </c>
    </row>
    <row r="87" spans="2:14" x14ac:dyDescent="0.3">
      <c r="B87" s="2" t="s">
        <v>155</v>
      </c>
      <c r="C87" s="9" t="e">
        <f>#REF!</f>
        <v>#REF!</v>
      </c>
      <c r="D87" s="9" t="e">
        <f>#REF!-#REF!</f>
        <v>#REF!</v>
      </c>
      <c r="E87" s="9" t="e">
        <f>#REF!-#REF!</f>
        <v>#REF!</v>
      </c>
      <c r="F87" s="9" t="e">
        <f>#REF!-#REF!</f>
        <v>#REF!</v>
      </c>
      <c r="G87" s="9" t="e">
        <f>#REF!</f>
        <v>#REF!</v>
      </c>
      <c r="I87" s="9" t="e">
        <f>#REF!</f>
        <v>#REF!</v>
      </c>
      <c r="J87" s="9" t="e">
        <f>#REF!-#REF!</f>
        <v>#REF!</v>
      </c>
      <c r="K87" s="9" t="e">
        <f>#REF!-#REF!</f>
        <v>#REF!</v>
      </c>
      <c r="L87" s="9" t="e">
        <f>#REF!-#REF!</f>
        <v>#REF!</v>
      </c>
      <c r="M87" s="9" t="e">
        <f>#REF!</f>
        <v>#REF!</v>
      </c>
    </row>
    <row r="88" spans="2:14" x14ac:dyDescent="0.3">
      <c r="B88" s="2" t="s">
        <v>252</v>
      </c>
      <c r="C88" s="9" t="e">
        <f>#REF!</f>
        <v>#REF!</v>
      </c>
      <c r="D88" s="4" t="e">
        <f>#REF!-#REF!</f>
        <v>#REF!</v>
      </c>
      <c r="E88" s="9" t="e">
        <f>#REF!-#REF!</f>
        <v>#REF!</v>
      </c>
      <c r="F88" s="9" t="e">
        <f>#REF!-#REF!</f>
        <v>#REF!</v>
      </c>
      <c r="G88" s="9" t="e">
        <f>#REF!</f>
        <v>#REF!</v>
      </c>
      <c r="I88" s="9" t="e">
        <f>#REF!</f>
        <v>#REF!</v>
      </c>
      <c r="J88" s="4" t="e">
        <f>#REF!-#REF!</f>
        <v>#REF!</v>
      </c>
      <c r="K88" s="9" t="e">
        <f>#REF!-#REF!</f>
        <v>#REF!</v>
      </c>
      <c r="L88" s="9" t="e">
        <f>#REF!-#REF!</f>
        <v>#REF!</v>
      </c>
      <c r="M88" s="9" t="e">
        <f>#REF!</f>
        <v>#REF!</v>
      </c>
    </row>
    <row r="89" spans="2:14" x14ac:dyDescent="0.3">
      <c r="B89" s="2" t="s">
        <v>246</v>
      </c>
      <c r="C89" s="9" t="e">
        <f>#REF!</f>
        <v>#REF!</v>
      </c>
      <c r="D89" s="9" t="e">
        <f>#REF!-#REF!</f>
        <v>#REF!</v>
      </c>
      <c r="E89" s="9" t="e">
        <f>#REF!-#REF!</f>
        <v>#REF!</v>
      </c>
      <c r="F89" s="9" t="e">
        <f>#REF!-#REF!</f>
        <v>#REF!</v>
      </c>
      <c r="G89" s="9" t="e">
        <f>#REF!</f>
        <v>#REF!</v>
      </c>
      <c r="I89" s="9" t="e">
        <f>#REF!</f>
        <v>#REF!</v>
      </c>
      <c r="J89" s="9" t="e">
        <f>#REF!-#REF!</f>
        <v>#REF!</v>
      </c>
      <c r="K89" s="9" t="e">
        <f>#REF!-#REF!</f>
        <v>#REF!</v>
      </c>
      <c r="L89" s="9" t="e">
        <f>#REF!-#REF!</f>
        <v>#REF!</v>
      </c>
      <c r="M89" s="9" t="e">
        <f>#REF!</f>
        <v>#REF!</v>
      </c>
    </row>
    <row r="90" spans="2:14" x14ac:dyDescent="0.3">
      <c r="B90" s="2" t="s">
        <v>258</v>
      </c>
      <c r="C90" s="9" t="e">
        <f>#REF!</f>
        <v>#REF!</v>
      </c>
      <c r="D90" s="9" t="e">
        <f>#REF!-#REF!</f>
        <v>#REF!</v>
      </c>
      <c r="E90" s="9" t="e">
        <f>#REF!-#REF!</f>
        <v>#REF!</v>
      </c>
      <c r="F90" s="9" t="e">
        <f>#REF!-#REF!</f>
        <v>#REF!</v>
      </c>
      <c r="G90" s="9" t="e">
        <f>#REF!</f>
        <v>#REF!</v>
      </c>
      <c r="I90" s="9" t="e">
        <f>#REF!</f>
        <v>#REF!</v>
      </c>
      <c r="J90" s="9" t="e">
        <f>#REF!-#REF!</f>
        <v>#REF!</v>
      </c>
      <c r="K90" s="9" t="e">
        <f>#REF!-#REF!</f>
        <v>#REF!</v>
      </c>
      <c r="L90" s="9" t="e">
        <f>#REF!-#REF!</f>
        <v>#REF!</v>
      </c>
      <c r="M90" s="9" t="e">
        <f>#REF!</f>
        <v>#REF!</v>
      </c>
    </row>
    <row r="91" spans="2:14" x14ac:dyDescent="0.3">
      <c r="B91" s="110" t="s">
        <v>57</v>
      </c>
      <c r="C91" s="106" t="e">
        <f>SUM(C86:C89)</f>
        <v>#REF!</v>
      </c>
      <c r="D91" s="106" t="e">
        <f>SUM(D86:D89)</f>
        <v>#REF!</v>
      </c>
      <c r="E91" s="106" t="e">
        <f>SUM(E86:E90)</f>
        <v>#REF!</v>
      </c>
      <c r="F91" s="106" t="e">
        <f>SUM(F86:F90)</f>
        <v>#REF!</v>
      </c>
      <c r="G91" s="106" t="e">
        <f>SUM(G86:G90)</f>
        <v>#REF!</v>
      </c>
      <c r="I91" s="106" t="e">
        <f>SUM(I86:I89)</f>
        <v>#REF!</v>
      </c>
      <c r="J91" s="106" t="e">
        <f>SUM(J86:J89)</f>
        <v>#REF!</v>
      </c>
      <c r="K91" s="106" t="e">
        <f t="shared" ref="K91" si="26">SUM(K86:K90)</f>
        <v>#REF!</v>
      </c>
      <c r="L91" s="106" t="e">
        <f t="shared" ref="L91" si="27">SUM(L86:L90)</f>
        <v>#REF!</v>
      </c>
      <c r="M91" s="106" t="e">
        <f t="shared" ref="M91" si="28">SUM(M86:M90)</f>
        <v>#REF!</v>
      </c>
    </row>
    <row r="92" spans="2:14" x14ac:dyDescent="0.3">
      <c r="B92" s="45" t="s">
        <v>272</v>
      </c>
      <c r="C92" s="9" t="e">
        <f>C85+SUM(C87:C89)-SUM(C72:C74)</f>
        <v>#REF!</v>
      </c>
      <c r="D92" s="9" t="e">
        <f>D85+SUM(D87:D89)-SUM(D72:D74)</f>
        <v>#REF!</v>
      </c>
      <c r="E92" s="9" t="e">
        <f>E85+SUM(E87:E89)-SUM(E72:E74)</f>
        <v>#REF!</v>
      </c>
      <c r="F92" s="9" t="e">
        <f>F85+SUM(F87:F89)-SUM(F72:F74)</f>
        <v>#REF!</v>
      </c>
      <c r="G92" s="9" t="e">
        <f>G85+SUM(G87:G89)-SUM(G72:G74)</f>
        <v>#REF!</v>
      </c>
      <c r="H92" s="45"/>
      <c r="I92" s="9" t="e">
        <f>I85+SUM(I87:I89)-SUM(I72:I74)</f>
        <v>#REF!</v>
      </c>
      <c r="J92" s="9" t="e">
        <f>J85+SUM(J87:J89)-SUM(J72:J74)</f>
        <v>#REF!</v>
      </c>
      <c r="K92" s="9" t="e">
        <f>K85+SUM(K87:K89)-SUM(K72:K74)</f>
        <v>#REF!</v>
      </c>
      <c r="L92" s="9" t="e">
        <f>L85+SUM(L87:L89)-SUM(L72:L74)</f>
        <v>#REF!</v>
      </c>
      <c r="M92" s="9" t="e">
        <f>M85+SUM(M87:M89)-SUM(M72:M74)</f>
        <v>#REF!</v>
      </c>
      <c r="N92" s="45"/>
    </row>
    <row r="93" spans="2:14" x14ac:dyDescent="0.3">
      <c r="B93" s="45" t="s">
        <v>35</v>
      </c>
      <c r="C93" s="16" t="e">
        <f>C92/(C91-C92)*-1</f>
        <v>#REF!</v>
      </c>
      <c r="D93" s="16" t="e">
        <f>D92/(D91-D92)*-1</f>
        <v>#REF!</v>
      </c>
      <c r="E93" s="16" t="e">
        <f>E92/(E91-E92)*-1</f>
        <v>#REF!</v>
      </c>
      <c r="F93" s="16" t="e">
        <f>F92/(F91-F92)*-1</f>
        <v>#REF!</v>
      </c>
      <c r="G93" s="16" t="e">
        <f>G92/(G91-G92)*-1</f>
        <v>#REF!</v>
      </c>
      <c r="H93" s="45"/>
      <c r="I93" s="16" t="e">
        <f>I92/(I91-I92)*-1</f>
        <v>#REF!</v>
      </c>
      <c r="J93" s="16" t="e">
        <f>J92/(J91-J92)*-1</f>
        <v>#REF!</v>
      </c>
      <c r="K93" s="16" t="e">
        <f>K92/(K91-K92)*-1</f>
        <v>#REF!</v>
      </c>
      <c r="L93" s="16" t="e">
        <f>L92/(L91-L92)*-1</f>
        <v>#REF!</v>
      </c>
      <c r="M93" s="16" t="e">
        <f>M92/(M91-M92)*-1</f>
        <v>#REF!</v>
      </c>
      <c r="N93" s="45"/>
    </row>
    <row r="94" spans="2:14" x14ac:dyDescent="0.3">
      <c r="B94" s="8" t="s">
        <v>100</v>
      </c>
      <c r="C94" s="37" t="e">
        <f>#REF!</f>
        <v>#REF!</v>
      </c>
      <c r="D94" s="37" t="e">
        <f>#REF!-#REF!</f>
        <v>#REF!</v>
      </c>
      <c r="E94" s="37" t="e">
        <f>#REF!-#REF!</f>
        <v>#REF!</v>
      </c>
      <c r="F94" s="37" t="e">
        <f>#REF!-#REF!</f>
        <v>#REF!</v>
      </c>
      <c r="G94" s="37" t="e">
        <f>#REF!</f>
        <v>#REF!</v>
      </c>
      <c r="I94" s="37" t="e">
        <f>#REF!</f>
        <v>#REF!</v>
      </c>
      <c r="J94" s="37" t="e">
        <f>#REF!-#REF!</f>
        <v>#REF!</v>
      </c>
      <c r="K94" s="37" t="e">
        <f>#REF!-#REF!</f>
        <v>#REF!</v>
      </c>
      <c r="L94" s="37" t="e">
        <f>#REF!-#REF!</f>
        <v>#REF!</v>
      </c>
      <c r="M94" s="37" t="e">
        <f>#REF!</f>
        <v>#REF!</v>
      </c>
    </row>
    <row r="95" spans="2:14" x14ac:dyDescent="0.3">
      <c r="B95" s="8" t="s">
        <v>92</v>
      </c>
      <c r="C95" s="52"/>
      <c r="D95" s="52"/>
      <c r="E95" s="52"/>
      <c r="F95" s="52"/>
      <c r="G95" s="9" t="e">
        <f>#REF!</f>
        <v>#REF!</v>
      </c>
      <c r="I95" s="52"/>
      <c r="J95" s="52"/>
      <c r="K95" s="52"/>
      <c r="L95" s="52"/>
      <c r="M95" s="9" t="e">
        <f>#REF!</f>
        <v>#REF!</v>
      </c>
    </row>
    <row r="96" spans="2:14" x14ac:dyDescent="0.3">
      <c r="B96" s="8" t="s">
        <v>101</v>
      </c>
      <c r="C96" s="52"/>
      <c r="D96" s="52"/>
      <c r="E96" s="52"/>
      <c r="F96" s="52"/>
      <c r="G96" s="37" t="e">
        <f>#REF!</f>
        <v>#REF!</v>
      </c>
      <c r="I96" s="52"/>
      <c r="J96" s="52"/>
      <c r="K96" s="52"/>
      <c r="L96" s="52"/>
      <c r="M96" s="37" t="e">
        <f>#REF!</f>
        <v>#REF!</v>
      </c>
    </row>
    <row r="97" spans="2:14" x14ac:dyDescent="0.3">
      <c r="B97" s="8" t="s">
        <v>59</v>
      </c>
      <c r="C97" s="52"/>
      <c r="D97" s="52"/>
      <c r="E97" s="52"/>
      <c r="F97" s="52"/>
      <c r="G97" s="10" t="e">
        <f>#REF!</f>
        <v>#REF!</v>
      </c>
      <c r="I97" s="52"/>
      <c r="J97" s="52"/>
      <c r="K97" s="52"/>
      <c r="L97" s="52"/>
      <c r="M97" s="10" t="e">
        <f>#REF!</f>
        <v>#REF!</v>
      </c>
    </row>
    <row r="98" spans="2:14" x14ac:dyDescent="0.3">
      <c r="B98" s="8" t="s">
        <v>261</v>
      </c>
      <c r="C98" s="52"/>
      <c r="D98" s="52"/>
      <c r="E98" s="52"/>
      <c r="F98" s="52"/>
      <c r="G98" s="10" t="e">
        <f>#REF!</f>
        <v>#REF!</v>
      </c>
      <c r="I98" s="52"/>
      <c r="J98" s="52"/>
      <c r="K98" s="52"/>
      <c r="L98" s="52"/>
      <c r="M98" s="10" t="e">
        <f>#REF!</f>
        <v>#REF!</v>
      </c>
    </row>
    <row r="99" spans="2:14" x14ac:dyDescent="0.3">
      <c r="B99" s="2" t="s">
        <v>38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9" t="e">
        <f>#REF!</f>
        <v>#REF!</v>
      </c>
      <c r="G99" s="9" t="e">
        <f>#REF!</f>
        <v>#REF!</v>
      </c>
      <c r="I99" s="9" t="e">
        <f>#REF!</f>
        <v>#REF!</v>
      </c>
      <c r="J99" s="9" t="e">
        <f>#REF!</f>
        <v>#REF!</v>
      </c>
      <c r="K99" s="9" t="e">
        <f>#REF!</f>
        <v>#REF!</v>
      </c>
      <c r="L99" s="9" t="e">
        <f>#REF!</f>
        <v>#REF!</v>
      </c>
      <c r="M99" s="9" t="e">
        <f>#REF!</f>
        <v>#REF!</v>
      </c>
    </row>
    <row r="100" spans="2:14" x14ac:dyDescent="0.3">
      <c r="B100" s="110" t="s">
        <v>39</v>
      </c>
      <c r="C100" s="113"/>
      <c r="D100" s="113"/>
      <c r="E100" s="113"/>
      <c r="F100" s="113"/>
      <c r="G100" s="112" t="e">
        <f>#REF!</f>
        <v>#REF!</v>
      </c>
      <c r="I100" s="113"/>
      <c r="J100" s="113"/>
      <c r="K100" s="113"/>
      <c r="L100" s="113"/>
      <c r="M100" s="112" t="e">
        <f>#REF!</f>
        <v>#REF!</v>
      </c>
    </row>
    <row r="101" spans="2:14" x14ac:dyDescent="0.3">
      <c r="B101" s="8" t="s">
        <v>47</v>
      </c>
      <c r="C101" s="9" t="e">
        <f>#REF!</f>
        <v>#REF!</v>
      </c>
      <c r="D101" s="9" t="e">
        <f>#REF!-#REF!</f>
        <v>#REF!</v>
      </c>
      <c r="E101" s="9" t="e">
        <f>#REF!-#REF!</f>
        <v>#REF!</v>
      </c>
      <c r="F101" s="9" t="e">
        <f>#REF!-#REF!</f>
        <v>#REF!</v>
      </c>
      <c r="G101" s="9" t="e">
        <f>#REF!</f>
        <v>#REF!</v>
      </c>
      <c r="I101" s="9" t="e">
        <f>#REF!</f>
        <v>#REF!</v>
      </c>
      <c r="J101" s="9" t="e">
        <f>#REF!-#REF!</f>
        <v>#REF!</v>
      </c>
      <c r="K101" s="9" t="e">
        <f>#REF!-#REF!</f>
        <v>#REF!</v>
      </c>
      <c r="L101" s="9" t="e">
        <f>#REF!-#REF!</f>
        <v>#REF!</v>
      </c>
      <c r="M101" s="9" t="e">
        <f>#REF!</f>
        <v>#REF!</v>
      </c>
    </row>
    <row r="102" spans="2:14" x14ac:dyDescent="0.3">
      <c r="B102" s="8" t="s">
        <v>18</v>
      </c>
      <c r="C102" s="9" t="e">
        <f>#REF!</f>
        <v>#REF!</v>
      </c>
      <c r="D102" s="9" t="e">
        <f>#REF!-#REF!</f>
        <v>#REF!</v>
      </c>
      <c r="E102" s="9" t="e">
        <f>#REF!-#REF!</f>
        <v>#REF!</v>
      </c>
      <c r="F102" s="9" t="e">
        <f>#REF!-#REF!</f>
        <v>#REF!</v>
      </c>
      <c r="G102" s="9" t="e">
        <f>#REF!</f>
        <v>#REF!</v>
      </c>
      <c r="I102" s="9" t="e">
        <f>#REF!</f>
        <v>#REF!</v>
      </c>
      <c r="J102" s="9" t="e">
        <f>#REF!-#REF!</f>
        <v>#REF!</v>
      </c>
      <c r="K102" s="9" t="e">
        <f>#REF!-#REF!</f>
        <v>#REF!</v>
      </c>
      <c r="L102" s="9" t="e">
        <f>#REF!-#REF!</f>
        <v>#REF!</v>
      </c>
      <c r="M102" s="9" t="e">
        <f>#REF!</f>
        <v>#REF!</v>
      </c>
    </row>
    <row r="103" spans="2:14" x14ac:dyDescent="0.3">
      <c r="B103" s="110" t="s">
        <v>5</v>
      </c>
      <c r="C103" s="106" t="e">
        <f>SUM(C101:C102)</f>
        <v>#REF!</v>
      </c>
      <c r="D103" s="106" t="e">
        <f>SUM(D101:D102)</f>
        <v>#REF!</v>
      </c>
      <c r="E103" s="106" t="e">
        <f>SUM(E101:E102)</f>
        <v>#REF!</v>
      </c>
      <c r="F103" s="106" t="e">
        <f>SUM(F101:F102)</f>
        <v>#REF!</v>
      </c>
      <c r="G103" s="106" t="e">
        <f>SUM(G101:G102)</f>
        <v>#REF!</v>
      </c>
      <c r="I103" s="106" t="e">
        <f>SUM(I101:I102)</f>
        <v>#REF!</v>
      </c>
      <c r="J103" s="106" t="e">
        <f>SUM(J101:J102)</f>
        <v>#REF!</v>
      </c>
      <c r="K103" s="106" t="e">
        <f>SUM(K101:K102)</f>
        <v>#REF!</v>
      </c>
      <c r="L103" s="106" t="e">
        <f>SUM(L101:L102)</f>
        <v>#REF!</v>
      </c>
      <c r="M103" s="106" t="e">
        <f>SUM(M101:M102)</f>
        <v>#REF!</v>
      </c>
    </row>
    <row r="104" spans="2:14" x14ac:dyDescent="0.3">
      <c r="B104" s="8" t="s">
        <v>60</v>
      </c>
      <c r="C104" s="9" t="e">
        <f>#REF!</f>
        <v>#REF!</v>
      </c>
      <c r="D104" s="9" t="e">
        <f>#REF!-#REF!</f>
        <v>#REF!</v>
      </c>
      <c r="E104" s="9" t="e">
        <f>#REF!-#REF!</f>
        <v>#REF!</v>
      </c>
      <c r="F104" s="9" t="e">
        <f>#REF!-#REF!</f>
        <v>#REF!</v>
      </c>
      <c r="G104" s="9" t="e">
        <f>#REF!</f>
        <v>#REF!</v>
      </c>
      <c r="I104" s="9" t="e">
        <f>#REF!</f>
        <v>#REF!</v>
      </c>
      <c r="J104" s="9" t="e">
        <f>#REF!-#REF!</f>
        <v>#REF!</v>
      </c>
      <c r="K104" s="9" t="e">
        <f>#REF!-#REF!</f>
        <v>#REF!</v>
      </c>
      <c r="L104" s="9" t="e">
        <f>#REF!-#REF!</f>
        <v>#REF!</v>
      </c>
      <c r="M104" s="9" t="e">
        <f>#REF!</f>
        <v>#REF!</v>
      </c>
    </row>
    <row r="105" spans="2:14" x14ac:dyDescent="0.3">
      <c r="B105" s="8" t="s">
        <v>61</v>
      </c>
      <c r="C105" s="9" t="e">
        <f>#REF!</f>
        <v>#REF!</v>
      </c>
      <c r="D105" s="9" t="e">
        <f>#REF!-#REF!</f>
        <v>#REF!</v>
      </c>
      <c r="E105" s="9" t="e">
        <f>#REF!-#REF!</f>
        <v>#REF!</v>
      </c>
      <c r="F105" s="9" t="e">
        <f>#REF!-#REF!</f>
        <v>#REF!</v>
      </c>
      <c r="G105" s="9" t="e">
        <f>#REF!</f>
        <v>#REF!</v>
      </c>
      <c r="I105" s="9" t="e">
        <f>#REF!</f>
        <v>#REF!</v>
      </c>
      <c r="J105" s="9" t="e">
        <f>#REF!-#REF!</f>
        <v>#REF!</v>
      </c>
      <c r="K105" s="9" t="e">
        <f>#REF!-#REF!</f>
        <v>#REF!</v>
      </c>
      <c r="L105" s="9" t="e">
        <f>#REF!-#REF!</f>
        <v>#REF!</v>
      </c>
      <c r="M105" s="9" t="e">
        <f>#REF!</f>
        <v>#REF!</v>
      </c>
    </row>
    <row r="106" spans="2:14" x14ac:dyDescent="0.3">
      <c r="B106" s="110" t="s">
        <v>7</v>
      </c>
      <c r="C106" s="106" t="e">
        <f>SUM(C103:C105)</f>
        <v>#REF!</v>
      </c>
      <c r="D106" s="106" t="e">
        <f>SUM(D103:D105)</f>
        <v>#REF!</v>
      </c>
      <c r="E106" s="106" t="e">
        <f>SUM(E103:E105)</f>
        <v>#REF!</v>
      </c>
      <c r="F106" s="106" t="e">
        <f>SUM(F103:F105)</f>
        <v>#REF!</v>
      </c>
      <c r="G106" s="106" t="e">
        <f>SUM(G103:G105)</f>
        <v>#REF!</v>
      </c>
      <c r="I106" s="106" t="e">
        <f>SUM(I103:I105)</f>
        <v>#REF!</v>
      </c>
      <c r="J106" s="106" t="e">
        <f>SUM(J103:J105)</f>
        <v>#REF!</v>
      </c>
      <c r="K106" s="106" t="e">
        <f>SUM(K103:K105)</f>
        <v>#REF!</v>
      </c>
      <c r="L106" s="106" t="e">
        <f>SUM(L103:L105)</f>
        <v>#REF!</v>
      </c>
      <c r="M106" s="106" t="e">
        <f>SUM(M103:M105)</f>
        <v>#REF!</v>
      </c>
    </row>
    <row r="107" spans="2:14" x14ac:dyDescent="0.3">
      <c r="B107" s="5" t="s">
        <v>273</v>
      </c>
      <c r="C107" s="9" t="e">
        <f>#REF!</f>
        <v>#REF!</v>
      </c>
      <c r="D107" s="9" t="e">
        <f>C111</f>
        <v>#REF!</v>
      </c>
      <c r="E107" s="9" t="e">
        <f>D111</f>
        <v>#REF!</v>
      </c>
      <c r="F107" s="9" t="e">
        <f>E111</f>
        <v>#REF!</v>
      </c>
      <c r="G107" s="9" t="e">
        <f>C107</f>
        <v>#REF!</v>
      </c>
      <c r="H107" s="45"/>
      <c r="I107" s="9" t="e">
        <f>#REF!</f>
        <v>#REF!</v>
      </c>
      <c r="J107" s="9" t="e">
        <f>I111</f>
        <v>#REF!</v>
      </c>
      <c r="K107" s="9" t="e">
        <f>J111</f>
        <v>#REF!</v>
      </c>
      <c r="L107" s="9" t="e">
        <f>K111</f>
        <v>#REF!</v>
      </c>
      <c r="M107" s="9" t="e">
        <f>I107</f>
        <v>#REF!</v>
      </c>
      <c r="N107" s="45"/>
    </row>
    <row r="108" spans="2:14" x14ac:dyDescent="0.3">
      <c r="B108" s="14" t="s">
        <v>7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9" t="e">
        <f>#REF!</f>
        <v>#REF!</v>
      </c>
      <c r="G108" s="9" t="e">
        <f>#REF!</f>
        <v>#REF!</v>
      </c>
      <c r="H108" s="45"/>
      <c r="I108" s="9" t="e">
        <f>#REF!</f>
        <v>#REF!</v>
      </c>
      <c r="J108" s="9" t="e">
        <f>#REF!</f>
        <v>#REF!</v>
      </c>
      <c r="K108" s="9" t="e">
        <f>#REF!</f>
        <v>#REF!</v>
      </c>
      <c r="L108" s="9" t="e">
        <f>#REF!</f>
        <v>#REF!</v>
      </c>
      <c r="M108" s="9" t="e">
        <f>#REF!</f>
        <v>#REF!</v>
      </c>
      <c r="N108" s="45"/>
    </row>
    <row r="109" spans="2:14" x14ac:dyDescent="0.3">
      <c r="B109" s="14" t="s">
        <v>64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9" t="e">
        <f>#REF!</f>
        <v>#REF!</v>
      </c>
      <c r="G109" s="9" t="e">
        <f>#REF!</f>
        <v>#REF!</v>
      </c>
      <c r="H109" s="45"/>
      <c r="I109" s="9" t="e">
        <f>#REF!</f>
        <v>#REF!</v>
      </c>
      <c r="J109" s="9" t="e">
        <f>#REF!</f>
        <v>#REF!</v>
      </c>
      <c r="K109" s="9" t="e">
        <f>#REF!</f>
        <v>#REF!</v>
      </c>
      <c r="L109" s="9" t="e">
        <f>#REF!</f>
        <v>#REF!</v>
      </c>
      <c r="M109" s="9" t="e">
        <f>#REF!</f>
        <v>#REF!</v>
      </c>
      <c r="N109" s="45"/>
    </row>
    <row r="110" spans="2:14" x14ac:dyDescent="0.3">
      <c r="B110" s="14" t="s">
        <v>65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9" t="e">
        <f>#REF!</f>
        <v>#REF!</v>
      </c>
      <c r="G110" s="9" t="e">
        <f>#REF!</f>
        <v>#REF!</v>
      </c>
      <c r="H110" s="45"/>
      <c r="I110" s="9" t="e">
        <f>#REF!</f>
        <v>#REF!</v>
      </c>
      <c r="J110" s="9" t="e">
        <f>#REF!</f>
        <v>#REF!</v>
      </c>
      <c r="K110" s="9" t="e">
        <f>#REF!</f>
        <v>#REF!</v>
      </c>
      <c r="L110" s="9" t="e">
        <f>#REF!</f>
        <v>#REF!</v>
      </c>
      <c r="M110" s="9" t="e">
        <f>#REF!</f>
        <v>#REF!</v>
      </c>
      <c r="N110" s="45"/>
    </row>
    <row r="111" spans="2:14" x14ac:dyDescent="0.3">
      <c r="B111" s="102" t="s">
        <v>274</v>
      </c>
      <c r="C111" s="126" t="e">
        <f>SUM(C107:C110)</f>
        <v>#REF!</v>
      </c>
      <c r="D111" s="126" t="e">
        <f t="shared" ref="D111:G111" si="29">SUM(D107:D110)</f>
        <v>#REF!</v>
      </c>
      <c r="E111" s="126" t="e">
        <f t="shared" si="29"/>
        <v>#REF!</v>
      </c>
      <c r="F111" s="126" t="e">
        <f t="shared" si="29"/>
        <v>#REF!</v>
      </c>
      <c r="G111" s="126" t="e">
        <f t="shared" si="29"/>
        <v>#REF!</v>
      </c>
      <c r="H111" s="45"/>
      <c r="I111" s="126" t="e">
        <f>SUM(I107:I110)</f>
        <v>#REF!</v>
      </c>
      <c r="J111" s="126" t="e">
        <f t="shared" ref="J111" si="30">SUM(J107:J110)</f>
        <v>#REF!</v>
      </c>
      <c r="K111" s="126" t="e">
        <f t="shared" ref="K111" si="31">SUM(K107:K110)</f>
        <v>#REF!</v>
      </c>
      <c r="L111" s="126" t="e">
        <f t="shared" ref="L111" si="32">SUM(L107:L110)</f>
        <v>#REF!</v>
      </c>
      <c r="M111" s="126" t="e">
        <f t="shared" ref="M111" si="33">SUM(M107:M110)</f>
        <v>#REF!</v>
      </c>
      <c r="N111" s="45"/>
    </row>
    <row r="112" spans="2:14" x14ac:dyDescent="0.3">
      <c r="B112" s="165" t="s">
        <v>275</v>
      </c>
      <c r="C112" s="9" t="e">
        <f>#REF!</f>
        <v>#REF!</v>
      </c>
      <c r="D112" s="150" t="e">
        <f>C118</f>
        <v>#REF!</v>
      </c>
      <c r="E112" s="150" t="e">
        <f t="shared" ref="E112:F112" si="34">D118</f>
        <v>#REF!</v>
      </c>
      <c r="F112" s="150" t="e">
        <f t="shared" si="34"/>
        <v>#REF!</v>
      </c>
      <c r="G112" s="150" t="e">
        <f>C112</f>
        <v>#REF!</v>
      </c>
      <c r="H112" s="45"/>
      <c r="I112" s="9" t="e">
        <f>#REF!</f>
        <v>#REF!</v>
      </c>
      <c r="J112" s="150" t="e">
        <f>I118</f>
        <v>#REF!</v>
      </c>
      <c r="K112" s="150" t="e">
        <f t="shared" ref="K112:L112" si="35">J118</f>
        <v>#REF!</v>
      </c>
      <c r="L112" s="150" t="e">
        <f t="shared" si="35"/>
        <v>#REF!</v>
      </c>
      <c r="M112" s="150" t="e">
        <f>I112</f>
        <v>#REF!</v>
      </c>
      <c r="N112" s="45"/>
    </row>
    <row r="113" spans="2:14" x14ac:dyDescent="0.3">
      <c r="B113" s="166" t="s">
        <v>276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9" t="e">
        <f>#REF!</f>
        <v>#REF!</v>
      </c>
      <c r="G113" s="9" t="e">
        <f>#REF!</f>
        <v>#REF!</v>
      </c>
      <c r="H113" s="45"/>
      <c r="I113" s="9" t="e">
        <f>SUM(I108:I110)</f>
        <v>#REF!</v>
      </c>
      <c r="J113" s="9" t="e">
        <f t="shared" ref="J113:M113" si="36">SUM(J108:J110)</f>
        <v>#REF!</v>
      </c>
      <c r="K113" s="9" t="e">
        <f t="shared" si="36"/>
        <v>#REF!</v>
      </c>
      <c r="L113" s="9" t="e">
        <f t="shared" si="36"/>
        <v>#REF!</v>
      </c>
      <c r="M113" s="9" t="e">
        <f t="shared" si="36"/>
        <v>#REF!</v>
      </c>
      <c r="N113" s="45"/>
    </row>
    <row r="114" spans="2:14" x14ac:dyDescent="0.3">
      <c r="B114" s="167" t="s">
        <v>277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9" t="e">
        <f>#REF!</f>
        <v>#REF!</v>
      </c>
      <c r="G114" s="9" t="e">
        <f>#REF!</f>
        <v>#REF!</v>
      </c>
      <c r="H114" s="45"/>
      <c r="I114" s="9" t="e">
        <f>#REF!</f>
        <v>#REF!</v>
      </c>
      <c r="J114" s="9" t="e">
        <f>#REF!</f>
        <v>#REF!</v>
      </c>
      <c r="K114" s="9" t="e">
        <f>#REF!</f>
        <v>#REF!</v>
      </c>
      <c r="L114" s="9" t="e">
        <f>#REF!</f>
        <v>#REF!</v>
      </c>
      <c r="M114" s="9" t="e">
        <f>#REF!</f>
        <v>#REF!</v>
      </c>
      <c r="N114" s="45"/>
    </row>
    <row r="115" spans="2:14" x14ac:dyDescent="0.3">
      <c r="B115" s="167" t="s">
        <v>278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9" t="e">
        <f>#REF!</f>
        <v>#REF!</v>
      </c>
      <c r="G115" s="9" t="e">
        <f>#REF!</f>
        <v>#REF!</v>
      </c>
      <c r="H115" s="45"/>
      <c r="I115" s="9" t="e">
        <f>#REF!</f>
        <v>#REF!</v>
      </c>
      <c r="J115" s="9" t="e">
        <f>#REF!</f>
        <v>#REF!</v>
      </c>
      <c r="K115" s="9" t="e">
        <f>#REF!</f>
        <v>#REF!</v>
      </c>
      <c r="L115" s="9" t="e">
        <f>#REF!</f>
        <v>#REF!</v>
      </c>
      <c r="M115" s="9" t="e">
        <f>#REF!</f>
        <v>#REF!</v>
      </c>
      <c r="N115" s="45"/>
    </row>
    <row r="116" spans="2:14" x14ac:dyDescent="0.3">
      <c r="B116" s="167" t="s">
        <v>279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9" t="e">
        <f>#REF!</f>
        <v>#REF!</v>
      </c>
      <c r="G116" s="9" t="e">
        <f>#REF!</f>
        <v>#REF!</v>
      </c>
      <c r="H116" s="45"/>
      <c r="I116" s="9" t="e">
        <f>#REF!</f>
        <v>#REF!</v>
      </c>
      <c r="J116" s="9" t="e">
        <f>#REF!</f>
        <v>#REF!</v>
      </c>
      <c r="K116" s="9" t="e">
        <f>#REF!</f>
        <v>#REF!</v>
      </c>
      <c r="L116" s="9" t="e">
        <f>#REF!</f>
        <v>#REF!</v>
      </c>
      <c r="M116" s="9" t="e">
        <f>#REF!</f>
        <v>#REF!</v>
      </c>
      <c r="N116" s="45"/>
    </row>
    <row r="117" spans="2:14" x14ac:dyDescent="0.3">
      <c r="B117" s="167" t="s">
        <v>280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9" t="e">
        <f>#REF!</f>
        <v>#REF!</v>
      </c>
      <c r="G117" s="9" t="e">
        <f>#REF!</f>
        <v>#REF!</v>
      </c>
      <c r="H117" s="45"/>
      <c r="I117" s="9" t="e">
        <f>#REF!</f>
        <v>#REF!</v>
      </c>
      <c r="J117" s="9" t="e">
        <f>#REF!</f>
        <v>#REF!</v>
      </c>
      <c r="K117" s="9" t="e">
        <f>#REF!</f>
        <v>#REF!</v>
      </c>
      <c r="L117" s="9" t="e">
        <f>#REF!</f>
        <v>#REF!</v>
      </c>
      <c r="M117" s="9" t="e">
        <f>#REF!</f>
        <v>#REF!</v>
      </c>
      <c r="N117" s="45"/>
    </row>
    <row r="118" spans="2:14" x14ac:dyDescent="0.3">
      <c r="B118" s="102" t="s">
        <v>281</v>
      </c>
      <c r="C118" s="126" t="e">
        <f>SUM(C112:C117)</f>
        <v>#REF!</v>
      </c>
      <c r="D118" s="126" t="e">
        <f>SUM(D112:D117)</f>
        <v>#REF!</v>
      </c>
      <c r="E118" s="126" t="e">
        <f>SUM(E112:E117)</f>
        <v>#REF!</v>
      </c>
      <c r="F118" s="126" t="e">
        <f>SUM(F112:F117)</f>
        <v>#REF!</v>
      </c>
      <c r="G118" s="126" t="e">
        <f>SUM(G112:G117)</f>
        <v>#REF!</v>
      </c>
      <c r="H118" s="45"/>
      <c r="I118" s="126" t="e">
        <f>SUM(I112:I117)</f>
        <v>#REF!</v>
      </c>
      <c r="J118" s="126" t="e">
        <f>SUM(J112:J117)</f>
        <v>#REF!</v>
      </c>
      <c r="K118" s="126" t="e">
        <f>SUM(K112:K117)</f>
        <v>#REF!</v>
      </c>
      <c r="L118" s="126" t="e">
        <f>SUM(L112:L117)</f>
        <v>#REF!</v>
      </c>
      <c r="M118" s="126" t="e">
        <f>SUM(M112:M117)</f>
        <v>#REF!</v>
      </c>
      <c r="N118" s="45"/>
    </row>
    <row r="119" spans="2:14" x14ac:dyDescent="0.3">
      <c r="B119" s="166" t="s">
        <v>282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9" t="e">
        <f>#REF!</f>
        <v>#REF!</v>
      </c>
      <c r="G119" s="9" t="e">
        <f>#REF!</f>
        <v>#REF!</v>
      </c>
      <c r="H119" s="45"/>
      <c r="I119" s="9" t="e">
        <f>#REF!</f>
        <v>#REF!</v>
      </c>
      <c r="J119" s="9" t="e">
        <f>#REF!</f>
        <v>#REF!</v>
      </c>
      <c r="K119" s="9" t="e">
        <f>#REF!</f>
        <v>#REF!</v>
      </c>
      <c r="L119" s="9" t="e">
        <f>#REF!</f>
        <v>#REF!</v>
      </c>
      <c r="M119" s="9" t="e">
        <f>#REF!</f>
        <v>#REF!</v>
      </c>
      <c r="N119" s="45"/>
    </row>
    <row r="120" spans="2:14" x14ac:dyDescent="0.3">
      <c r="B120" s="166" t="s">
        <v>283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9" t="e">
        <f>#REF!</f>
        <v>#REF!</v>
      </c>
      <c r="G120" s="9" t="e">
        <f>#REF!</f>
        <v>#REF!</v>
      </c>
      <c r="H120" s="45"/>
      <c r="I120" s="9" t="e">
        <f>#REF!</f>
        <v>#REF!</v>
      </c>
      <c r="J120" s="9" t="e">
        <f>#REF!</f>
        <v>#REF!</v>
      </c>
      <c r="K120" s="9" t="e">
        <f>#REF!</f>
        <v>#REF!</v>
      </c>
      <c r="L120" s="9" t="e">
        <f>#REF!</f>
        <v>#REF!</v>
      </c>
      <c r="M120" s="9" t="e">
        <f>#REF!</f>
        <v>#REF!</v>
      </c>
      <c r="N120" s="45"/>
    </row>
    <row r="121" spans="2:14" x14ac:dyDescent="0.3">
      <c r="B121" s="166" t="s">
        <v>284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9" t="e">
        <f>#REF!</f>
        <v>#REF!</v>
      </c>
      <c r="G121" s="9" t="e">
        <f>#REF!</f>
        <v>#REF!</v>
      </c>
      <c r="H121" s="45"/>
      <c r="I121" s="9" t="e">
        <f>#REF!</f>
        <v>#REF!</v>
      </c>
      <c r="J121" s="9" t="e">
        <f>#REF!</f>
        <v>#REF!</v>
      </c>
      <c r="K121" s="9" t="e">
        <f>#REF!</f>
        <v>#REF!</v>
      </c>
      <c r="L121" s="9" t="e">
        <f>#REF!</f>
        <v>#REF!</v>
      </c>
      <c r="M121" s="9" t="e">
        <f>#REF!</f>
        <v>#REF!</v>
      </c>
      <c r="N121" s="45"/>
    </row>
    <row r="122" spans="2:14" x14ac:dyDescent="0.3">
      <c r="B122" s="166" t="s">
        <v>285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9" t="e">
        <f>#REF!</f>
        <v>#REF!</v>
      </c>
      <c r="G122" s="9" t="e">
        <f>#REF!</f>
        <v>#REF!</v>
      </c>
      <c r="H122" s="45"/>
      <c r="I122" s="9" t="e">
        <f>#REF!</f>
        <v>#REF!</v>
      </c>
      <c r="J122" s="9" t="e">
        <f>#REF!</f>
        <v>#REF!</v>
      </c>
      <c r="K122" s="9" t="e">
        <f>#REF!</f>
        <v>#REF!</v>
      </c>
      <c r="L122" s="9" t="e">
        <f>#REF!</f>
        <v>#REF!</v>
      </c>
      <c r="M122" s="9" t="e">
        <f>#REF!</f>
        <v>#REF!</v>
      </c>
      <c r="N122" s="45"/>
    </row>
    <row r="123" spans="2:14" x14ac:dyDescent="0.3">
      <c r="B123" s="166" t="s">
        <v>286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9" t="e">
        <f>#REF!</f>
        <v>#REF!</v>
      </c>
      <c r="G123" s="9" t="e">
        <f>#REF!</f>
        <v>#REF!</v>
      </c>
      <c r="H123" s="45"/>
      <c r="I123" s="9" t="e">
        <f>#REF!</f>
        <v>#REF!</v>
      </c>
      <c r="J123" s="9" t="e">
        <f>#REF!</f>
        <v>#REF!</v>
      </c>
      <c r="K123" s="9" t="e">
        <f>#REF!</f>
        <v>#REF!</v>
      </c>
      <c r="L123" s="9" t="e">
        <f>#REF!</f>
        <v>#REF!</v>
      </c>
      <c r="M123" s="9" t="e">
        <f>#REF!</f>
        <v>#REF!</v>
      </c>
      <c r="N123" s="45"/>
    </row>
    <row r="124" spans="2:14" x14ac:dyDescent="0.3">
      <c r="B124" s="166" t="s">
        <v>287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9" t="e">
        <f>#REF!</f>
        <v>#REF!</v>
      </c>
      <c r="G124" s="9" t="e">
        <f>#REF!</f>
        <v>#REF!</v>
      </c>
      <c r="H124" s="45"/>
      <c r="I124" s="9" t="e">
        <f>#REF!</f>
        <v>#REF!</v>
      </c>
      <c r="J124" s="9" t="e">
        <f>#REF!</f>
        <v>#REF!</v>
      </c>
      <c r="K124" s="9" t="e">
        <f>#REF!</f>
        <v>#REF!</v>
      </c>
      <c r="L124" s="9" t="e">
        <f>#REF!</f>
        <v>#REF!</v>
      </c>
      <c r="M124" s="9" t="e">
        <f>#REF!</f>
        <v>#REF!</v>
      </c>
      <c r="N124" s="45"/>
    </row>
    <row r="125" spans="2:14" x14ac:dyDescent="0.3">
      <c r="B125" s="166" t="s">
        <v>288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9" t="e">
        <f>#REF!</f>
        <v>#REF!</v>
      </c>
      <c r="G125" s="9" t="e">
        <f>#REF!</f>
        <v>#REF!</v>
      </c>
      <c r="H125" s="45"/>
      <c r="I125" s="9" t="e">
        <f>#REF!</f>
        <v>#REF!</v>
      </c>
      <c r="J125" s="9" t="e">
        <f>#REF!</f>
        <v>#REF!</v>
      </c>
      <c r="K125" s="9" t="e">
        <f>#REF!</f>
        <v>#REF!</v>
      </c>
      <c r="L125" s="9" t="e">
        <f>#REF!</f>
        <v>#REF!</v>
      </c>
      <c r="M125" s="9" t="e">
        <f>#REF!</f>
        <v>#REF!</v>
      </c>
      <c r="N125" s="45"/>
    </row>
    <row r="126" spans="2:14" x14ac:dyDescent="0.3">
      <c r="C126" s="3"/>
      <c r="D126" s="3"/>
      <c r="E126" s="3"/>
      <c r="F126" s="3"/>
      <c r="G126" s="3"/>
      <c r="I126" s="3"/>
      <c r="J126" s="3"/>
      <c r="K126" s="3"/>
      <c r="L126" s="3"/>
      <c r="M126" s="3"/>
    </row>
    <row r="127" spans="2:14" x14ac:dyDescent="0.3">
      <c r="B127" s="100" t="s">
        <v>1</v>
      </c>
      <c r="C127" s="104" t="s">
        <v>105</v>
      </c>
      <c r="D127" s="104" t="s">
        <v>25</v>
      </c>
      <c r="E127" s="104" t="s">
        <v>253</v>
      </c>
      <c r="F127" s="104" t="s">
        <v>256</v>
      </c>
      <c r="G127" s="104" t="s">
        <v>116</v>
      </c>
      <c r="I127" s="104" t="s">
        <v>105</v>
      </c>
      <c r="J127" s="104" t="s">
        <v>25</v>
      </c>
      <c r="K127" s="104" t="s">
        <v>253</v>
      </c>
      <c r="L127" s="104" t="s">
        <v>256</v>
      </c>
      <c r="M127" s="104" t="s">
        <v>116</v>
      </c>
    </row>
    <row r="128" spans="2:14" ht="15" thickBot="1" x14ac:dyDescent="0.35">
      <c r="B128" s="101" t="s">
        <v>37</v>
      </c>
      <c r="C128" s="105">
        <v>2018</v>
      </c>
      <c r="D128" s="105">
        <v>2018</v>
      </c>
      <c r="E128" s="105">
        <v>2018</v>
      </c>
      <c r="F128" s="105">
        <v>2018</v>
      </c>
      <c r="G128" s="105">
        <v>2018</v>
      </c>
      <c r="H128" s="45"/>
      <c r="I128" s="105">
        <v>2019</v>
      </c>
      <c r="J128" s="105">
        <v>2019</v>
      </c>
      <c r="K128" s="105">
        <v>2019</v>
      </c>
      <c r="L128" s="105">
        <v>2019</v>
      </c>
      <c r="M128" s="105">
        <v>2019</v>
      </c>
    </row>
    <row r="130" spans="2:13" x14ac:dyDescent="0.3">
      <c r="B130" s="5" t="s">
        <v>66</v>
      </c>
      <c r="C130" s="9" t="e">
        <f>#REF!</f>
        <v>#REF!</v>
      </c>
      <c r="D130" s="9" t="e">
        <f>C134</f>
        <v>#REF!</v>
      </c>
      <c r="E130" s="9" t="e">
        <f>D134</f>
        <v>#REF!</v>
      </c>
      <c r="F130" s="9" t="e">
        <f>E134</f>
        <v>#REF!</v>
      </c>
      <c r="G130" s="9" t="e">
        <f>#REF!</f>
        <v>#REF!</v>
      </c>
      <c r="I130" s="9" t="e">
        <f>#REF!</f>
        <v>#REF!</v>
      </c>
      <c r="J130" s="9" t="e">
        <f>I134</f>
        <v>#REF!</v>
      </c>
      <c r="K130" s="9" t="e">
        <f>J134</f>
        <v>#REF!</v>
      </c>
      <c r="L130" s="9" t="e">
        <f>K134</f>
        <v>#REF!</v>
      </c>
      <c r="M130" s="9" t="e">
        <f>#REF!</f>
        <v>#REF!</v>
      </c>
    </row>
    <row r="131" spans="2:13" x14ac:dyDescent="0.3">
      <c r="B131" s="14" t="s">
        <v>48</v>
      </c>
      <c r="C131" s="9" t="e">
        <f>#REF!</f>
        <v>#REF!</v>
      </c>
      <c r="D131" s="9" t="e">
        <f>#REF!-#REF!</f>
        <v>#REF!</v>
      </c>
      <c r="E131" s="9" t="e">
        <f>-E33</f>
        <v>#REF!</v>
      </c>
      <c r="F131" s="9" t="e">
        <f>-F33</f>
        <v>#REF!</v>
      </c>
      <c r="G131" s="9" t="e">
        <f>-G33</f>
        <v>#REF!</v>
      </c>
      <c r="I131" s="9" t="e">
        <f>#REF!</f>
        <v>#REF!</v>
      </c>
      <c r="J131" s="9" t="e">
        <f>#REF!-#REF!</f>
        <v>#REF!</v>
      </c>
      <c r="K131" s="9" t="e">
        <f>-K33</f>
        <v>#REF!</v>
      </c>
      <c r="L131" s="9" t="e">
        <f>-L33</f>
        <v>#REF!</v>
      </c>
      <c r="M131" s="9" t="e">
        <f>-M33</f>
        <v>#REF!</v>
      </c>
    </row>
    <row r="132" spans="2:13" x14ac:dyDescent="0.3">
      <c r="B132" s="14" t="s">
        <v>15</v>
      </c>
      <c r="C132" s="9" t="e">
        <f>#REF!</f>
        <v>#REF!</v>
      </c>
      <c r="D132" s="9" t="e">
        <f>D70*-1</f>
        <v>#REF!</v>
      </c>
      <c r="E132" s="9" t="e">
        <f>#REF!-#REF!</f>
        <v>#REF!</v>
      </c>
      <c r="F132" s="9" t="e">
        <f>#REF!-#REF!</f>
        <v>#REF!</v>
      </c>
      <c r="G132" s="9" t="e">
        <f>G70*-1</f>
        <v>#REF!</v>
      </c>
      <c r="I132" s="9" t="e">
        <f>#REF!</f>
        <v>#REF!</v>
      </c>
      <c r="J132" s="9" t="e">
        <f>J70*-1</f>
        <v>#REF!</v>
      </c>
      <c r="K132" s="9" t="e">
        <f>#REF!-#REF!</f>
        <v>#REF!</v>
      </c>
      <c r="L132" s="9" t="e">
        <f>#REF!-#REF!</f>
        <v>#REF!</v>
      </c>
      <c r="M132" s="9" t="e">
        <f>M70*-1</f>
        <v>#REF!</v>
      </c>
    </row>
    <row r="133" spans="2:13" x14ac:dyDescent="0.3">
      <c r="B133" s="14" t="s">
        <v>68</v>
      </c>
      <c r="C133" s="9" t="e">
        <f>#REF!</f>
        <v>#REF!</v>
      </c>
      <c r="D133" s="9" t="e">
        <f>D134-SUM(D130:D132)</f>
        <v>#REF!</v>
      </c>
      <c r="E133" s="9" t="e">
        <f>#REF!-#REF!</f>
        <v>#REF!</v>
      </c>
      <c r="F133" s="9" t="e">
        <f>#REF!-#REF!</f>
        <v>#REF!</v>
      </c>
      <c r="G133" s="9" t="e">
        <f>#REF!</f>
        <v>#REF!</v>
      </c>
      <c r="I133" s="9" t="e">
        <f>#REF!</f>
        <v>#REF!</v>
      </c>
      <c r="J133" s="9" t="e">
        <f>J134-SUM(J130:J132)</f>
        <v>#REF!</v>
      </c>
      <c r="K133" s="9" t="e">
        <f>#REF!-#REF!</f>
        <v>#REF!</v>
      </c>
      <c r="L133" s="9" t="e">
        <f>#REF!-#REF!</f>
        <v>#REF!</v>
      </c>
      <c r="M133" s="9" t="e">
        <f>#REF!</f>
        <v>#REF!</v>
      </c>
    </row>
    <row r="134" spans="2:13" x14ac:dyDescent="0.3">
      <c r="B134" s="110" t="s">
        <v>67</v>
      </c>
      <c r="C134" s="106" t="e">
        <f>SUM(C130:C133)</f>
        <v>#REF!</v>
      </c>
      <c r="D134" s="106" t="e">
        <f>#REF!</f>
        <v>#REF!</v>
      </c>
      <c r="E134" s="106" t="e">
        <f>#REF!</f>
        <v>#REF!</v>
      </c>
      <c r="F134" s="106" t="e">
        <f>#REF!</f>
        <v>#REF!</v>
      </c>
      <c r="G134" s="106" t="e">
        <f>#REF!</f>
        <v>#REF!</v>
      </c>
      <c r="I134" s="106" t="e">
        <f>SUM(I130:I133)</f>
        <v>#REF!</v>
      </c>
      <c r="J134" s="106" t="e">
        <f>#REF!</f>
        <v>#REF!</v>
      </c>
      <c r="K134" s="106" t="e">
        <f>#REF!</f>
        <v>#REF!</v>
      </c>
      <c r="L134" s="106" t="e">
        <f>#REF!</f>
        <v>#REF!</v>
      </c>
      <c r="M134" s="106" t="e">
        <f>#REF!</f>
        <v>#REF!</v>
      </c>
    </row>
    <row r="135" spans="2:13" x14ac:dyDescent="0.3">
      <c r="B135" s="5" t="s">
        <v>69</v>
      </c>
      <c r="C135" s="9" t="e">
        <f>#REF!</f>
        <v>#REF!</v>
      </c>
      <c r="D135" s="9" t="e">
        <f>C140</f>
        <v>#REF!</v>
      </c>
      <c r="E135" s="9" t="e">
        <f>D140</f>
        <v>#REF!</v>
      </c>
      <c r="F135" s="9" t="e">
        <f>E140</f>
        <v>#REF!</v>
      </c>
      <c r="G135" s="9" t="e">
        <f>#REF!</f>
        <v>#REF!</v>
      </c>
      <c r="I135" s="9" t="e">
        <f>#REF!</f>
        <v>#REF!</v>
      </c>
      <c r="J135" s="9" t="e">
        <f>I140</f>
        <v>#REF!</v>
      </c>
      <c r="K135" s="9" t="e">
        <f>J140</f>
        <v>#REF!</v>
      </c>
      <c r="L135" s="9" t="e">
        <f>K140</f>
        <v>#REF!</v>
      </c>
      <c r="M135" s="9" t="e">
        <f>#REF!</f>
        <v>#REF!</v>
      </c>
    </row>
    <row r="136" spans="2:13" x14ac:dyDescent="0.3">
      <c r="B136" s="14" t="s">
        <v>71</v>
      </c>
      <c r="C136" s="9" t="e">
        <f>#REF!</f>
        <v>#REF!</v>
      </c>
      <c r="D136" s="9" t="e">
        <f>#REF!-#REF!</f>
        <v>#REF!</v>
      </c>
      <c r="E136" s="9" t="e">
        <f>#REF!-#REF!</f>
        <v>#REF!</v>
      </c>
      <c r="F136" s="9" t="e">
        <f>#REF!-#REF!</f>
        <v>#REF!</v>
      </c>
      <c r="G136" s="9" t="e">
        <f>#REF!</f>
        <v>#REF!</v>
      </c>
      <c r="I136" s="9" t="e">
        <f>#REF!</f>
        <v>#REF!</v>
      </c>
      <c r="J136" s="9" t="e">
        <f>#REF!-#REF!</f>
        <v>#REF!</v>
      </c>
      <c r="K136" s="9" t="e">
        <f>#REF!-#REF!</f>
        <v>#REF!</v>
      </c>
      <c r="L136" s="9" t="e">
        <f>#REF!-#REF!</f>
        <v>#REF!</v>
      </c>
      <c r="M136" s="9" t="e">
        <f>#REF!</f>
        <v>#REF!</v>
      </c>
    </row>
    <row r="137" spans="2:13" x14ac:dyDescent="0.3">
      <c r="B137" s="14" t="s">
        <v>72</v>
      </c>
      <c r="C137" s="9" t="e">
        <f>#REF!</f>
        <v>#REF!</v>
      </c>
      <c r="D137" s="9" t="e">
        <f>#REF!-#REF!</f>
        <v>#REF!</v>
      </c>
      <c r="E137" s="9" t="e">
        <f>#REF!-#REF!</f>
        <v>#REF!</v>
      </c>
      <c r="F137" s="9" t="e">
        <f>#REF!-#REF!</f>
        <v>#REF!</v>
      </c>
      <c r="G137" s="9" t="e">
        <f>#REF!</f>
        <v>#REF!</v>
      </c>
      <c r="I137" s="9" t="e">
        <f>#REF!</f>
        <v>#REF!</v>
      </c>
      <c r="J137" s="9" t="e">
        <f>#REF!-#REF!</f>
        <v>#REF!</v>
      </c>
      <c r="K137" s="9" t="e">
        <f>#REF!-#REF!</f>
        <v>#REF!</v>
      </c>
      <c r="L137" s="9" t="e">
        <f>#REF!-#REF!</f>
        <v>#REF!</v>
      </c>
      <c r="M137" s="9" t="e">
        <f>#REF!</f>
        <v>#REF!</v>
      </c>
    </row>
    <row r="138" spans="2:13" x14ac:dyDescent="0.3">
      <c r="B138" s="14" t="s">
        <v>15</v>
      </c>
      <c r="C138" s="9" t="e">
        <f>#REF!</f>
        <v>#REF!</v>
      </c>
      <c r="D138" s="9" t="e">
        <f>D132</f>
        <v>#REF!</v>
      </c>
      <c r="E138" s="9" t="e">
        <f>#REF!-#REF!</f>
        <v>#REF!</v>
      </c>
      <c r="F138" s="9" t="e">
        <f>#REF!-#REF!</f>
        <v>#REF!</v>
      </c>
      <c r="G138" s="9" t="e">
        <f>#REF!</f>
        <v>#REF!</v>
      </c>
      <c r="I138" s="9" t="e">
        <f>#REF!</f>
        <v>#REF!</v>
      </c>
      <c r="J138" s="9" t="e">
        <f>J132</f>
        <v>#REF!</v>
      </c>
      <c r="K138" s="9" t="e">
        <f>#REF!-#REF!</f>
        <v>#REF!</v>
      </c>
      <c r="L138" s="9" t="e">
        <f>#REF!-#REF!</f>
        <v>#REF!</v>
      </c>
      <c r="M138" s="9" t="e">
        <f>#REF!</f>
        <v>#REF!</v>
      </c>
    </row>
    <row r="139" spans="2:13" x14ac:dyDescent="0.3">
      <c r="B139" s="14" t="s">
        <v>140</v>
      </c>
      <c r="C139" s="9" t="e">
        <f>#REF!</f>
        <v>#REF!</v>
      </c>
      <c r="D139" s="9" t="e">
        <f>D140-SUM(D135:D138)</f>
        <v>#REF!</v>
      </c>
      <c r="E139" s="9" t="e">
        <f>#REF!-#REF!</f>
        <v>#REF!</v>
      </c>
      <c r="F139" s="9" t="e">
        <f>#REF!-#REF!</f>
        <v>#REF!</v>
      </c>
      <c r="G139" s="9" t="e">
        <f>#REF!</f>
        <v>#REF!</v>
      </c>
      <c r="I139" s="9" t="e">
        <f>#REF!</f>
        <v>#REF!</v>
      </c>
      <c r="J139" s="9" t="e">
        <f>J140-SUM(J135:J138)</f>
        <v>#REF!</v>
      </c>
      <c r="K139" s="9" t="e">
        <f>#REF!-#REF!</f>
        <v>#REF!</v>
      </c>
      <c r="L139" s="9" t="e">
        <f>#REF!-#REF!</f>
        <v>#REF!</v>
      </c>
      <c r="M139" s="9" t="e">
        <f>#REF!</f>
        <v>#REF!</v>
      </c>
    </row>
    <row r="140" spans="2:13" x14ac:dyDescent="0.3">
      <c r="B140" s="110" t="s">
        <v>70</v>
      </c>
      <c r="C140" s="106" t="e">
        <f>SUM(C135:C139)</f>
        <v>#REF!</v>
      </c>
      <c r="D140" s="106" t="e">
        <f>#REF!</f>
        <v>#REF!</v>
      </c>
      <c r="E140" s="106" t="e">
        <f>#REF!</f>
        <v>#REF!</v>
      </c>
      <c r="F140" s="106" t="e">
        <f>#REF!</f>
        <v>#REF!</v>
      </c>
      <c r="G140" s="106" t="e">
        <f>SUM(G135:G139)</f>
        <v>#REF!</v>
      </c>
      <c r="I140" s="106" t="e">
        <f>SUM(I135:I139)</f>
        <v>#REF!</v>
      </c>
      <c r="J140" s="106" t="e">
        <f>#REF!</f>
        <v>#REF!</v>
      </c>
      <c r="K140" s="106" t="e">
        <f>#REF!</f>
        <v>#REF!</v>
      </c>
      <c r="L140" s="106" t="e">
        <f>#REF!</f>
        <v>#REF!</v>
      </c>
      <c r="M140" s="106" t="e">
        <f>SUM(M135:M139)</f>
        <v>#REF!</v>
      </c>
    </row>
    <row r="141" spans="2:13" x14ac:dyDescent="0.3">
      <c r="B141" s="8" t="s">
        <v>97</v>
      </c>
      <c r="C141" s="57" t="e">
        <f>#REF!</f>
        <v>#REF!</v>
      </c>
      <c r="D141" s="62"/>
      <c r="E141" s="62"/>
      <c r="F141" s="62"/>
      <c r="G141" s="57" t="e">
        <f>#REF!</f>
        <v>#REF!</v>
      </c>
      <c r="I141" s="57" t="e">
        <f>#REF!</f>
        <v>#REF!</v>
      </c>
      <c r="J141" s="62"/>
      <c r="K141" s="62"/>
      <c r="L141" s="62"/>
      <c r="M141" s="57" t="e">
        <f>#REF!</f>
        <v>#REF!</v>
      </c>
    </row>
    <row r="142" spans="2:13" x14ac:dyDescent="0.3">
      <c r="B142" s="5" t="s">
        <v>16</v>
      </c>
      <c r="C142" s="57" t="e">
        <f>#REF!</f>
        <v>#REF!</v>
      </c>
      <c r="D142" s="62"/>
      <c r="E142" s="62"/>
      <c r="F142" s="62"/>
      <c r="G142" s="57" t="e">
        <f>#REF!</f>
        <v>#REF!</v>
      </c>
      <c r="I142" s="57" t="e">
        <f>#REF!</f>
        <v>#REF!</v>
      </c>
      <c r="J142" s="62"/>
      <c r="K142" s="62"/>
      <c r="L142" s="62"/>
      <c r="M142" s="57" t="e">
        <f>#REF!</f>
        <v>#REF!</v>
      </c>
    </row>
    <row r="143" spans="2:13" x14ac:dyDescent="0.3">
      <c r="B143" s="5" t="s">
        <v>98</v>
      </c>
      <c r="C143" s="57" t="e">
        <f>#REF!</f>
        <v>#REF!</v>
      </c>
      <c r="D143" s="62"/>
      <c r="E143" s="62"/>
      <c r="F143" s="62"/>
      <c r="G143" s="57" t="e">
        <f>#REF!</f>
        <v>#REF!</v>
      </c>
      <c r="I143" s="57" t="e">
        <f>#REF!</f>
        <v>#REF!</v>
      </c>
      <c r="J143" s="62"/>
      <c r="K143" s="62"/>
      <c r="L143" s="62"/>
      <c r="M143" s="57" t="e">
        <f>#REF!</f>
        <v>#REF!</v>
      </c>
    </row>
    <row r="144" spans="2:13" x14ac:dyDescent="0.3">
      <c r="B144" s="5" t="s">
        <v>141</v>
      </c>
      <c r="C144" s="57" t="e">
        <f>C142+C143-C141</f>
        <v>#REF!</v>
      </c>
      <c r="D144" s="62"/>
      <c r="E144" s="62"/>
      <c r="F144" s="62"/>
      <c r="G144" s="57" t="e">
        <f>G142+G143-G141</f>
        <v>#REF!</v>
      </c>
      <c r="I144" s="57" t="e">
        <f t="shared" ref="I144" si="37">I142+I143-I141</f>
        <v>#REF!</v>
      </c>
      <c r="J144" s="62"/>
      <c r="K144" s="62"/>
      <c r="L144" s="62"/>
      <c r="M144" s="57" t="e">
        <f t="shared" ref="M144" si="38">M142+M143-M141</f>
        <v>#REF!</v>
      </c>
    </row>
    <row r="145" spans="2:13" x14ac:dyDescent="0.3">
      <c r="B145" s="110" t="s">
        <v>18</v>
      </c>
      <c r="C145" s="106"/>
      <c r="D145" s="106"/>
      <c r="E145" s="106"/>
      <c r="F145" s="106"/>
      <c r="G145" s="106"/>
      <c r="I145" s="106"/>
      <c r="J145" s="106"/>
      <c r="K145" s="106"/>
      <c r="L145" s="106"/>
      <c r="M145" s="106"/>
    </row>
    <row r="146" spans="2:13" x14ac:dyDescent="0.3">
      <c r="B146" s="5" t="s">
        <v>73</v>
      </c>
      <c r="C146" s="3" t="e">
        <f>#REF!</f>
        <v>#REF!</v>
      </c>
      <c r="D146" s="3" t="e">
        <f>#REF!-#REF!</f>
        <v>#REF!</v>
      </c>
      <c r="E146" s="3" t="e">
        <f>#REF!-#REF!</f>
        <v>#REF!</v>
      </c>
      <c r="F146" s="3" t="e">
        <f>#REF!-#REF!</f>
        <v>#REF!</v>
      </c>
      <c r="G146" s="3" t="e">
        <f>#REF!</f>
        <v>#REF!</v>
      </c>
      <c r="I146" s="3" t="e">
        <f>#REF!</f>
        <v>#REF!</v>
      </c>
      <c r="J146" s="3" t="e">
        <f>#REF!-#REF!</f>
        <v>#REF!</v>
      </c>
      <c r="K146" s="3" t="e">
        <f>#REF!-#REF!</f>
        <v>#REF!</v>
      </c>
      <c r="L146" s="3" t="e">
        <f>#REF!-#REF!</f>
        <v>#REF!</v>
      </c>
      <c r="M146" s="3" t="e">
        <f>#REF!</f>
        <v>#REF!</v>
      </c>
    </row>
    <row r="147" spans="2:13" x14ac:dyDescent="0.3">
      <c r="B147" s="5" t="s">
        <v>74</v>
      </c>
      <c r="C147" s="3" t="e">
        <f>#REF!</f>
        <v>#REF!</v>
      </c>
      <c r="D147" s="3" t="e">
        <f>D136</f>
        <v>#REF!</v>
      </c>
      <c r="E147" s="3" t="e">
        <f>#REF!-#REF!</f>
        <v>#REF!</v>
      </c>
      <c r="F147" s="3" t="e">
        <f>#REF!-#REF!</f>
        <v>#REF!</v>
      </c>
      <c r="G147" s="3" t="e">
        <f>G136</f>
        <v>#REF!</v>
      </c>
      <c r="I147" s="3" t="e">
        <f>#REF!</f>
        <v>#REF!</v>
      </c>
      <c r="J147" s="3" t="e">
        <f>J136</f>
        <v>#REF!</v>
      </c>
      <c r="K147" s="3" t="e">
        <f>#REF!-#REF!</f>
        <v>#REF!</v>
      </c>
      <c r="L147" s="3" t="e">
        <f>#REF!-#REF!</f>
        <v>#REF!</v>
      </c>
      <c r="M147" s="3" t="e">
        <f>M136</f>
        <v>#REF!</v>
      </c>
    </row>
    <row r="148" spans="2:13" x14ac:dyDescent="0.3">
      <c r="B148" s="5" t="s">
        <v>48</v>
      </c>
      <c r="C148" s="3" t="e">
        <f>#REF!</f>
        <v>#REF!</v>
      </c>
      <c r="D148" s="3" t="e">
        <f>#REF!-#REF!</f>
        <v>#REF!</v>
      </c>
      <c r="E148" s="3" t="e">
        <f>#REF!-#REF!</f>
        <v>#REF!</v>
      </c>
      <c r="F148" s="3" t="e">
        <f>#REF!-#REF!</f>
        <v>#REF!</v>
      </c>
      <c r="G148" s="3" t="e">
        <f>G131</f>
        <v>#REF!</v>
      </c>
      <c r="I148" s="3" t="e">
        <f>#REF!</f>
        <v>#REF!</v>
      </c>
      <c r="J148" s="3" t="e">
        <f>#REF!-#REF!</f>
        <v>#REF!</v>
      </c>
      <c r="K148" s="3" t="e">
        <f>#REF!-#REF!</f>
        <v>#REF!</v>
      </c>
      <c r="L148" s="3" t="e">
        <f>#REF!-#REF!</f>
        <v>#REF!</v>
      </c>
      <c r="M148" s="3" t="e">
        <f>M131</f>
        <v>#REF!</v>
      </c>
    </row>
    <row r="149" spans="2:13" x14ac:dyDescent="0.3">
      <c r="B149" s="5" t="s">
        <v>32</v>
      </c>
      <c r="C149" s="56" t="e">
        <f>C148/C147-1</f>
        <v>#REF!</v>
      </c>
      <c r="D149" s="56" t="e">
        <f>D148/D147-1</f>
        <v>#REF!</v>
      </c>
      <c r="E149" s="56" t="e">
        <f>E148/E147-1</f>
        <v>#REF!</v>
      </c>
      <c r="F149" s="56" t="e">
        <f>F148/F147-1</f>
        <v>#REF!</v>
      </c>
      <c r="G149" s="56" t="e">
        <f>G148/G147-1</f>
        <v>#REF!</v>
      </c>
      <c r="I149" s="56" t="e">
        <f>I148/I147-1</f>
        <v>#REF!</v>
      </c>
      <c r="J149" s="56" t="e">
        <f t="shared" ref="J149" si="39">J148/J147-1</f>
        <v>#REF!</v>
      </c>
      <c r="K149" s="56" t="e">
        <f t="shared" ref="K149" si="40">K148/K147-1</f>
        <v>#REF!</v>
      </c>
      <c r="L149" s="56" t="e">
        <f t="shared" ref="L149" si="41">L148/L147-1</f>
        <v>#REF!</v>
      </c>
      <c r="M149" s="56" t="e">
        <f t="shared" ref="M149" si="42">M148/M147-1</f>
        <v>#REF!</v>
      </c>
    </row>
    <row r="150" spans="2:13" x14ac:dyDescent="0.3">
      <c r="B150" s="5" t="s">
        <v>75</v>
      </c>
      <c r="C150" s="3" t="e">
        <f>C7</f>
        <v>#REF!</v>
      </c>
      <c r="D150" s="3" t="e">
        <f>D7</f>
        <v>#REF!</v>
      </c>
      <c r="E150" s="3" t="e">
        <f>E7</f>
        <v>#REF!</v>
      </c>
      <c r="F150" s="3" t="e">
        <f>F7</f>
        <v>#REF!</v>
      </c>
      <c r="G150" s="3" t="e">
        <f>G7</f>
        <v>#REF!</v>
      </c>
      <c r="I150" s="3" t="e">
        <f>I7</f>
        <v>#REF!</v>
      </c>
      <c r="J150" s="3" t="e">
        <f>J7</f>
        <v>#REF!</v>
      </c>
      <c r="K150" s="3" t="e">
        <f>K7</f>
        <v>#REF!</v>
      </c>
      <c r="L150" s="3" t="e">
        <f>L7</f>
        <v>#REF!</v>
      </c>
      <c r="M150" s="3" t="e">
        <f>M7</f>
        <v>#REF!</v>
      </c>
    </row>
    <row r="151" spans="2:13" x14ac:dyDescent="0.3">
      <c r="B151" s="5" t="s">
        <v>17</v>
      </c>
      <c r="C151" s="58" t="e">
        <f>(C150)/C148</f>
        <v>#REF!</v>
      </c>
      <c r="D151" s="58" t="e">
        <f>(D150)/D148</f>
        <v>#REF!</v>
      </c>
      <c r="E151" s="58" t="e">
        <f>(E150)/E148</f>
        <v>#REF!</v>
      </c>
      <c r="F151" s="58" t="e">
        <f>(F150)/F148</f>
        <v>#REF!</v>
      </c>
      <c r="G151" s="58" t="e">
        <f>(G150)/G148</f>
        <v>#REF!</v>
      </c>
      <c r="I151" s="58" t="e">
        <f>(I150)/I148</f>
        <v>#REF!</v>
      </c>
      <c r="J151" s="58" t="e">
        <f t="shared" ref="J151" si="43">(J150)/J148</f>
        <v>#REF!</v>
      </c>
      <c r="K151" s="58" t="e">
        <f t="shared" ref="K151" si="44">(K150)/K148</f>
        <v>#REF!</v>
      </c>
      <c r="L151" s="58" t="e">
        <f t="shared" ref="L151" si="45">(L150)/L148</f>
        <v>#REF!</v>
      </c>
      <c r="M151" s="58" t="e">
        <f>(M150)/M148</f>
        <v>#REF!</v>
      </c>
    </row>
    <row r="152" spans="2:13" x14ac:dyDescent="0.3">
      <c r="B152" s="5" t="s">
        <v>50</v>
      </c>
      <c r="C152" s="3" t="e">
        <f>#REF!</f>
        <v>#REF!</v>
      </c>
      <c r="D152" s="3" t="e">
        <f>D38*-1</f>
        <v>#REF!</v>
      </c>
      <c r="E152" s="3" t="e">
        <f>E38*-1</f>
        <v>#REF!</v>
      </c>
      <c r="F152" s="3" t="e">
        <f>F38*-1</f>
        <v>#REF!</v>
      </c>
      <c r="G152" s="3" t="e">
        <f>G38*-1</f>
        <v>#REF!</v>
      </c>
      <c r="I152" s="3" t="e">
        <f>#REF!</f>
        <v>#REF!</v>
      </c>
      <c r="J152" s="3" t="e">
        <f>J38*-1</f>
        <v>#REF!</v>
      </c>
      <c r="K152" s="3" t="e">
        <f>K38*-1</f>
        <v>#REF!</v>
      </c>
      <c r="L152" s="3" t="e">
        <f>L38*-1</f>
        <v>#REF!</v>
      </c>
      <c r="M152" s="3" t="e">
        <f>M38*-1</f>
        <v>#REF!</v>
      </c>
    </row>
    <row r="153" spans="2:13" x14ac:dyDescent="0.3">
      <c r="B153" s="110" t="s">
        <v>142</v>
      </c>
      <c r="C153" s="106"/>
      <c r="D153" s="106"/>
      <c r="E153" s="106"/>
      <c r="F153" s="106"/>
      <c r="G153" s="106"/>
      <c r="I153" s="106"/>
      <c r="J153" s="106"/>
      <c r="K153" s="106"/>
      <c r="L153" s="106"/>
      <c r="M153" s="106"/>
    </row>
    <row r="154" spans="2:13" x14ac:dyDescent="0.3">
      <c r="B154" s="5" t="s">
        <v>236</v>
      </c>
      <c r="C154" s="3" t="e">
        <f>#REF!</f>
        <v>#REF!</v>
      </c>
      <c r="D154" s="3" t="e">
        <f>#REF!-#REF!</f>
        <v>#REF!</v>
      </c>
      <c r="E154" s="3" t="e">
        <f>#REF!-#REF!</f>
        <v>#REF!</v>
      </c>
      <c r="F154" s="3" t="e">
        <f>#REF!-#REF!</f>
        <v>#REF!</v>
      </c>
      <c r="G154" s="3" t="e">
        <f>#REF!</f>
        <v>#REF!</v>
      </c>
      <c r="I154" s="3" t="e">
        <f>#REF!</f>
        <v>#REF!</v>
      </c>
      <c r="J154" s="3" t="e">
        <f>#REF!-#REF!</f>
        <v>#REF!</v>
      </c>
      <c r="K154" s="3" t="e">
        <f>#REF!-#REF!</f>
        <v>#REF!</v>
      </c>
      <c r="L154" s="3" t="e">
        <f>#REF!-#REF!</f>
        <v>#REF!</v>
      </c>
      <c r="M154" s="3" t="e">
        <f>#REF!</f>
        <v>#REF!</v>
      </c>
    </row>
    <row r="155" spans="2:13" x14ac:dyDescent="0.3">
      <c r="B155" s="5" t="s">
        <v>40</v>
      </c>
      <c r="C155" s="3" t="e">
        <f>#REF!</f>
        <v>#REF!</v>
      </c>
      <c r="D155" s="3" t="e">
        <f>#REF!-#REF!</f>
        <v>#REF!</v>
      </c>
      <c r="E155" s="3" t="e">
        <f>#REF!-#REF!</f>
        <v>#REF!</v>
      </c>
      <c r="F155" s="3" t="e">
        <f>#REF!-#REF!</f>
        <v>#REF!</v>
      </c>
      <c r="G155" s="3" t="e">
        <f>#REF!</f>
        <v>#REF!</v>
      </c>
      <c r="I155" s="3" t="e">
        <f>#REF!</f>
        <v>#REF!</v>
      </c>
      <c r="J155" s="3" t="e">
        <f>#REF!-#REF!</f>
        <v>#REF!</v>
      </c>
      <c r="K155" s="3" t="e">
        <f>#REF!-#REF!</f>
        <v>#REF!</v>
      </c>
      <c r="L155" s="3" t="e">
        <f>#REF!-#REF!</f>
        <v>#REF!</v>
      </c>
      <c r="M155" s="3" t="e">
        <f>#REF!</f>
        <v>#REF!</v>
      </c>
    </row>
    <row r="156" spans="2:13" x14ac:dyDescent="0.3">
      <c r="B156" s="5" t="s">
        <v>20</v>
      </c>
      <c r="C156" s="56" t="e">
        <f>(C154-C155)/C154</f>
        <v>#REF!</v>
      </c>
      <c r="D156" s="56" t="e">
        <f>(D154-D155)/D154</f>
        <v>#REF!</v>
      </c>
      <c r="E156" s="56" t="e">
        <f>(E154-E155)/E154</f>
        <v>#REF!</v>
      </c>
      <c r="F156" s="56" t="e">
        <f>(F154-F155)/F154</f>
        <v>#REF!</v>
      </c>
      <c r="G156" s="56" t="e">
        <f>(G154-G155)/G154</f>
        <v>#REF!</v>
      </c>
      <c r="I156" s="56" t="e">
        <f>(I154-I155)/I154</f>
        <v>#REF!</v>
      </c>
      <c r="J156" s="56" t="e">
        <f>(J154-J155)/J154</f>
        <v>#REF!</v>
      </c>
      <c r="K156" s="56" t="e">
        <f>(K154-K155)/K154</f>
        <v>#REF!</v>
      </c>
      <c r="L156" s="56" t="e">
        <f>(L154-L155)/L154</f>
        <v>#REF!</v>
      </c>
      <c r="M156" s="56" t="e">
        <f t="shared" ref="M156" si="46">(M154-M155)/M154</f>
        <v>#REF!</v>
      </c>
    </row>
    <row r="157" spans="2:13" x14ac:dyDescent="0.3">
      <c r="B157" s="110" t="s">
        <v>21</v>
      </c>
      <c r="C157" s="106"/>
      <c r="D157" s="106"/>
      <c r="E157" s="106"/>
      <c r="F157" s="106"/>
      <c r="G157" s="106"/>
      <c r="I157" s="106"/>
      <c r="J157" s="106"/>
      <c r="K157" s="106"/>
      <c r="L157" s="106"/>
      <c r="M157" s="106"/>
    </row>
    <row r="158" spans="2:13" x14ac:dyDescent="0.3">
      <c r="B158" s="5" t="s">
        <v>22</v>
      </c>
      <c r="C158" s="60" t="e">
        <f>#REF!</f>
        <v>#REF!</v>
      </c>
      <c r="D158" s="62"/>
      <c r="E158" s="62"/>
      <c r="F158" s="62"/>
      <c r="G158" s="49" t="e">
        <f>#REF!</f>
        <v>#REF!</v>
      </c>
      <c r="I158" s="60" t="e">
        <f>#REF!</f>
        <v>#REF!</v>
      </c>
      <c r="J158" s="62"/>
      <c r="K158" s="62"/>
      <c r="L158" s="62"/>
      <c r="M158" s="49" t="e">
        <f>#REF!</f>
        <v>#REF!</v>
      </c>
    </row>
    <row r="159" spans="2:13" x14ac:dyDescent="0.3">
      <c r="B159" s="5" t="s">
        <v>23</v>
      </c>
      <c r="C159" s="60" t="e">
        <f>#REF!</f>
        <v>#REF!</v>
      </c>
      <c r="D159" s="62"/>
      <c r="E159" s="62"/>
      <c r="F159" s="62"/>
      <c r="G159" s="49" t="e">
        <f>#REF!</f>
        <v>#REF!</v>
      </c>
      <c r="I159" s="60" t="e">
        <f>#REF!</f>
        <v>#REF!</v>
      </c>
      <c r="J159" s="62"/>
      <c r="K159" s="62"/>
      <c r="L159" s="62"/>
      <c r="M159" s="49" t="e">
        <f>#REF!</f>
        <v>#REF!</v>
      </c>
    </row>
    <row r="160" spans="2:13" x14ac:dyDescent="0.3">
      <c r="B160" s="5" t="s">
        <v>20</v>
      </c>
      <c r="C160" s="49" t="e">
        <f>C158-C159</f>
        <v>#REF!</v>
      </c>
      <c r="D160" s="62"/>
      <c r="E160" s="62"/>
      <c r="F160" s="62"/>
      <c r="G160" s="49" t="e">
        <f>G158-G159</f>
        <v>#REF!</v>
      </c>
      <c r="I160" s="49" t="e">
        <f>I158-I159</f>
        <v>#REF!</v>
      </c>
      <c r="J160" s="62"/>
      <c r="K160" s="62"/>
      <c r="L160" s="62"/>
      <c r="M160" s="49" t="e">
        <f t="shared" ref="M160" si="47">M158-M159</f>
        <v>#REF!</v>
      </c>
    </row>
    <row r="161" spans="2:13" x14ac:dyDescent="0.3">
      <c r="B161" s="5" t="s">
        <v>88</v>
      </c>
      <c r="C161" s="120" t="e">
        <f>#REF!</f>
        <v>#REF!</v>
      </c>
      <c r="D161" s="121" t="e">
        <f>#REF!-#REF!</f>
        <v>#REF!</v>
      </c>
      <c r="E161" s="99" t="e">
        <f>#REF!-#REF!</f>
        <v>#REF!</v>
      </c>
      <c r="F161" s="99" t="e">
        <f>#REF!-#REF!</f>
        <v>#REF!</v>
      </c>
      <c r="G161" s="120" t="e">
        <f>#REF!</f>
        <v>#REF!</v>
      </c>
      <c r="I161" s="120" t="e">
        <f>#REF!</f>
        <v>#REF!</v>
      </c>
      <c r="J161" s="121" t="e">
        <f>#REF!-#REF!</f>
        <v>#REF!</v>
      </c>
      <c r="K161" s="99" t="e">
        <f>#REF!-#REF!</f>
        <v>#REF!</v>
      </c>
      <c r="L161" s="99" t="e">
        <f>#REF!-#REF!</f>
        <v>#REF!</v>
      </c>
      <c r="M161" s="120" t="e">
        <f>#REF!</f>
        <v>#REF!</v>
      </c>
    </row>
    <row r="162" spans="2:13" x14ac:dyDescent="0.3">
      <c r="B162" s="25" t="s">
        <v>24</v>
      </c>
      <c r="C162" s="55" t="e">
        <f>#REF!</f>
        <v>#REF!</v>
      </c>
      <c r="D162" s="62"/>
      <c r="E162" s="62"/>
      <c r="F162" s="62"/>
      <c r="G162" s="55" t="e">
        <f>#REF!</f>
        <v>#REF!</v>
      </c>
      <c r="I162" s="55" t="e">
        <f>#REF!</f>
        <v>#REF!</v>
      </c>
      <c r="J162" s="62"/>
      <c r="K162" s="62"/>
      <c r="L162" s="62"/>
      <c r="M162" s="55" t="e">
        <f>#REF!</f>
        <v>#REF!</v>
      </c>
    </row>
    <row r="163" spans="2:13" x14ac:dyDescent="0.3">
      <c r="B163" s="110" t="s">
        <v>143</v>
      </c>
      <c r="C163" s="106"/>
      <c r="D163" s="106"/>
      <c r="E163" s="106"/>
      <c r="F163" s="106"/>
      <c r="G163" s="106"/>
      <c r="I163" s="106"/>
      <c r="J163" s="106"/>
      <c r="K163" s="106"/>
      <c r="L163" s="106"/>
      <c r="M163" s="106"/>
    </row>
    <row r="164" spans="2:13" x14ac:dyDescent="0.3">
      <c r="B164" s="5" t="s">
        <v>22</v>
      </c>
      <c r="C164" s="60" t="e">
        <f>#REF!</f>
        <v>#REF!</v>
      </c>
      <c r="D164" s="62"/>
      <c r="E164" s="62"/>
      <c r="F164" s="62"/>
      <c r="G164" s="60" t="e">
        <f>#REF!</f>
        <v>#REF!</v>
      </c>
      <c r="I164" s="60" t="e">
        <f>#REF!</f>
        <v>#REF!</v>
      </c>
      <c r="J164" s="62"/>
      <c r="K164" s="62"/>
      <c r="L164" s="62"/>
      <c r="M164" s="60" t="e">
        <f>#REF!</f>
        <v>#REF!</v>
      </c>
    </row>
    <row r="165" spans="2:13" x14ac:dyDescent="0.3">
      <c r="B165" s="5" t="s">
        <v>23</v>
      </c>
      <c r="C165" s="60" t="e">
        <f>#REF!</f>
        <v>#REF!</v>
      </c>
      <c r="D165" s="62"/>
      <c r="E165" s="62"/>
      <c r="F165" s="62"/>
      <c r="G165" s="60" t="e">
        <f>#REF!</f>
        <v>#REF!</v>
      </c>
      <c r="I165" s="60" t="e">
        <f>#REF!</f>
        <v>#REF!</v>
      </c>
      <c r="J165" s="62"/>
      <c r="K165" s="62"/>
      <c r="L165" s="62"/>
      <c r="M165" s="60" t="e">
        <f>#REF!</f>
        <v>#REF!</v>
      </c>
    </row>
    <row r="166" spans="2:13" x14ac:dyDescent="0.3">
      <c r="B166" s="5" t="s">
        <v>20</v>
      </c>
      <c r="C166" s="49" t="e">
        <f>C164-C165</f>
        <v>#REF!</v>
      </c>
      <c r="D166" s="62"/>
      <c r="E166" s="62"/>
      <c r="F166" s="62"/>
      <c r="G166" s="49" t="e">
        <f>G164-G165</f>
        <v>#REF!</v>
      </c>
      <c r="I166" s="49" t="e">
        <f>I164-I165</f>
        <v>#REF!</v>
      </c>
      <c r="J166" s="62"/>
      <c r="K166" s="62"/>
      <c r="L166" s="62"/>
      <c r="M166" s="49" t="e">
        <f>M164-M165</f>
        <v>#REF!</v>
      </c>
    </row>
    <row r="167" spans="2:13" x14ac:dyDescent="0.3">
      <c r="B167" s="5" t="s">
        <v>88</v>
      </c>
      <c r="C167" s="120" t="e">
        <f>#REF!</f>
        <v>#REF!</v>
      </c>
      <c r="D167" s="121" t="e">
        <f>#REF!-#REF!</f>
        <v>#REF!</v>
      </c>
      <c r="E167" s="99" t="e">
        <f>#REF!-#REF!</f>
        <v>#REF!</v>
      </c>
      <c r="F167" s="99" t="e">
        <f>#REF!-#REF!</f>
        <v>#REF!</v>
      </c>
      <c r="G167" s="146" t="e">
        <f>#REF!</f>
        <v>#REF!</v>
      </c>
      <c r="I167" s="120" t="e">
        <f>#REF!</f>
        <v>#REF!</v>
      </c>
      <c r="J167" s="121" t="e">
        <f>#REF!-#REF!</f>
        <v>#REF!</v>
      </c>
      <c r="K167" s="99" t="e">
        <f>#REF!-#REF!</f>
        <v>#REF!</v>
      </c>
      <c r="L167" s="99" t="e">
        <f>#REF!-#REF!</f>
        <v>#REF!</v>
      </c>
      <c r="M167" s="146" t="e">
        <f>#REF!</f>
        <v>#REF!</v>
      </c>
    </row>
    <row r="168" spans="2:13" x14ac:dyDescent="0.3">
      <c r="B168" s="110" t="s">
        <v>144</v>
      </c>
      <c r="C168" s="106"/>
      <c r="D168" s="106"/>
      <c r="E168" s="106"/>
      <c r="F168" s="106"/>
      <c r="G168" s="106"/>
      <c r="I168" s="106"/>
      <c r="J168" s="106"/>
      <c r="K168" s="106"/>
      <c r="L168" s="106"/>
      <c r="M168" s="106"/>
    </row>
    <row r="169" spans="2:13" x14ac:dyDescent="0.3">
      <c r="B169" s="5" t="s">
        <v>22</v>
      </c>
      <c r="C169" s="60" t="e">
        <f>#REF!</f>
        <v>#REF!</v>
      </c>
      <c r="D169" s="62"/>
      <c r="E169" s="62"/>
      <c r="F169" s="62"/>
      <c r="G169" s="60" t="e">
        <f>#REF!</f>
        <v>#REF!</v>
      </c>
      <c r="I169" s="60" t="e">
        <f>#REF!</f>
        <v>#REF!</v>
      </c>
      <c r="J169" s="62"/>
      <c r="K169" s="62"/>
      <c r="L169" s="62"/>
      <c r="M169" s="60" t="e">
        <f>#REF!</f>
        <v>#REF!</v>
      </c>
    </row>
    <row r="170" spans="2:13" x14ac:dyDescent="0.3">
      <c r="B170" s="5" t="s">
        <v>23</v>
      </c>
      <c r="C170" s="60" t="e">
        <f>#REF!</f>
        <v>#REF!</v>
      </c>
      <c r="D170" s="62"/>
      <c r="E170" s="62"/>
      <c r="F170" s="62"/>
      <c r="G170" s="60" t="e">
        <f>#REF!</f>
        <v>#REF!</v>
      </c>
      <c r="I170" s="60" t="e">
        <f>#REF!</f>
        <v>#REF!</v>
      </c>
      <c r="J170" s="62"/>
      <c r="K170" s="62"/>
      <c r="L170" s="62"/>
      <c r="M170" s="60" t="e">
        <f>#REF!</f>
        <v>#REF!</v>
      </c>
    </row>
    <row r="171" spans="2:13" x14ac:dyDescent="0.3">
      <c r="B171" s="5" t="s">
        <v>20</v>
      </c>
      <c r="C171" s="49" t="e">
        <f>C169-C170</f>
        <v>#REF!</v>
      </c>
      <c r="D171" s="62"/>
      <c r="E171" s="62"/>
      <c r="F171" s="62"/>
      <c r="G171" s="49" t="e">
        <f>G169-G170</f>
        <v>#REF!</v>
      </c>
      <c r="I171" s="49" t="e">
        <f>I169-I170</f>
        <v>#REF!</v>
      </c>
      <c r="J171" s="62"/>
      <c r="K171" s="62"/>
      <c r="L171" s="62"/>
      <c r="M171" s="49" t="e">
        <f>M169-M170</f>
        <v>#REF!</v>
      </c>
    </row>
    <row r="172" spans="2:13" x14ac:dyDescent="0.3">
      <c r="B172" s="5" t="s">
        <v>88</v>
      </c>
      <c r="C172" s="120" t="e">
        <f>#REF!</f>
        <v>#REF!</v>
      </c>
      <c r="D172" s="121" t="e">
        <f>#REF!-#REF!</f>
        <v>#REF!</v>
      </c>
      <c r="E172" s="99" t="e">
        <f>#REF!-#REF!</f>
        <v>#REF!</v>
      </c>
      <c r="F172" s="99" t="e">
        <f>#REF!-#REF!</f>
        <v>#REF!</v>
      </c>
      <c r="G172" s="146" t="e">
        <f>#REF!</f>
        <v>#REF!</v>
      </c>
      <c r="I172" s="120" t="e">
        <f>#REF!</f>
        <v>#REF!</v>
      </c>
      <c r="J172" s="121" t="e">
        <f>#REF!-#REF!</f>
        <v>#REF!</v>
      </c>
      <c r="K172" s="99" t="e">
        <f>#REF!-#REF!</f>
        <v>#REF!</v>
      </c>
      <c r="L172" s="99" t="e">
        <f>#REF!-#REF!</f>
        <v>#REF!</v>
      </c>
      <c r="M172" s="146" t="e">
        <f>#REF!</f>
        <v>#REF!</v>
      </c>
    </row>
    <row r="173" spans="2:13" x14ac:dyDescent="0.3">
      <c r="B173" s="110" t="s">
        <v>145</v>
      </c>
      <c r="C173" s="106"/>
      <c r="D173" s="106"/>
      <c r="E173" s="106"/>
      <c r="F173" s="106"/>
      <c r="G173" s="106"/>
      <c r="I173" s="106"/>
      <c r="J173" s="106"/>
      <c r="K173" s="106"/>
      <c r="L173" s="106"/>
      <c r="M173" s="106"/>
    </row>
    <row r="174" spans="2:13" x14ac:dyDescent="0.3">
      <c r="B174" s="5" t="s">
        <v>22</v>
      </c>
      <c r="C174" s="60" t="e">
        <f>#REF!</f>
        <v>#REF!</v>
      </c>
      <c r="D174" s="62"/>
      <c r="E174" s="62"/>
      <c r="F174" s="62"/>
      <c r="G174" s="60" t="e">
        <f>#REF!</f>
        <v>#REF!</v>
      </c>
      <c r="I174" s="60" t="e">
        <f>#REF!</f>
        <v>#REF!</v>
      </c>
      <c r="J174" s="62"/>
      <c r="K174" s="62"/>
      <c r="L174" s="62"/>
      <c r="M174" s="60" t="e">
        <f>#REF!</f>
        <v>#REF!</v>
      </c>
    </row>
    <row r="175" spans="2:13" x14ac:dyDescent="0.3">
      <c r="B175" s="5" t="s">
        <v>23</v>
      </c>
      <c r="C175" s="60" t="e">
        <f>#REF!</f>
        <v>#REF!</v>
      </c>
      <c r="D175" s="62"/>
      <c r="E175" s="62"/>
      <c r="F175" s="62"/>
      <c r="G175" s="60" t="e">
        <f>#REF!</f>
        <v>#REF!</v>
      </c>
      <c r="I175" s="60" t="e">
        <f>#REF!</f>
        <v>#REF!</v>
      </c>
      <c r="J175" s="62"/>
      <c r="K175" s="62"/>
      <c r="L175" s="62"/>
      <c r="M175" s="60" t="e">
        <f>#REF!</f>
        <v>#REF!</v>
      </c>
    </row>
    <row r="176" spans="2:13" x14ac:dyDescent="0.3">
      <c r="B176" s="5" t="s">
        <v>20</v>
      </c>
      <c r="C176" s="49" t="e">
        <f>C174-C175</f>
        <v>#REF!</v>
      </c>
      <c r="D176" s="62"/>
      <c r="E176" s="62"/>
      <c r="F176" s="62"/>
      <c r="G176" s="49" t="e">
        <f>G174-G175</f>
        <v>#REF!</v>
      </c>
      <c r="I176" s="49" t="e">
        <f>I174-I175</f>
        <v>#REF!</v>
      </c>
      <c r="J176" s="62"/>
      <c r="K176" s="62"/>
      <c r="L176" s="62"/>
      <c r="M176" s="49" t="e">
        <f>M174-M175</f>
        <v>#REF!</v>
      </c>
    </row>
    <row r="177" spans="2:13" x14ac:dyDescent="0.3">
      <c r="B177" s="5" t="s">
        <v>88</v>
      </c>
      <c r="C177" s="120" t="e">
        <f>#REF!</f>
        <v>#REF!</v>
      </c>
      <c r="D177" s="121" t="e">
        <f>#REF!-#REF!</f>
        <v>#REF!</v>
      </c>
      <c r="E177" s="99" t="e">
        <f>#REF!-#REF!</f>
        <v>#REF!</v>
      </c>
      <c r="F177" s="99" t="e">
        <f>#REF!-#REF!</f>
        <v>#REF!</v>
      </c>
      <c r="G177" s="146" t="e">
        <f>#REF!</f>
        <v>#REF!</v>
      </c>
      <c r="I177" s="120" t="e">
        <f>#REF!</f>
        <v>#REF!</v>
      </c>
      <c r="J177" s="121" t="e">
        <f>#REF!-#REF!</f>
        <v>#REF!</v>
      </c>
      <c r="K177" s="99" t="e">
        <f>#REF!-#REF!</f>
        <v>#REF!</v>
      </c>
      <c r="L177" s="99" t="e">
        <f>#REF!-#REF!</f>
        <v>#REF!</v>
      </c>
      <c r="M177" s="146" t="e">
        <f>#REF!</f>
        <v>#REF!</v>
      </c>
    </row>
    <row r="178" spans="2:13" x14ac:dyDescent="0.3">
      <c r="B178" s="110" t="s">
        <v>76</v>
      </c>
      <c r="C178" s="106"/>
      <c r="D178" s="106"/>
      <c r="E178" s="106"/>
      <c r="F178" s="106"/>
      <c r="G178" s="106"/>
      <c r="I178" s="106"/>
      <c r="J178" s="106"/>
      <c r="K178" s="106"/>
      <c r="L178" s="106"/>
      <c r="M178" s="106"/>
    </row>
    <row r="179" spans="2:13" x14ac:dyDescent="0.3">
      <c r="B179" s="25" t="s">
        <v>77</v>
      </c>
      <c r="C179" s="55" t="e">
        <f>#REF!</f>
        <v>#REF!</v>
      </c>
      <c r="D179" s="3" t="e">
        <f>#REF!-#REF!</f>
        <v>#REF!</v>
      </c>
      <c r="E179" s="3" t="e">
        <f>#REF!-#REF!</f>
        <v>#REF!</v>
      </c>
      <c r="F179" s="3" t="e">
        <f>#REF!-#REF!</f>
        <v>#REF!</v>
      </c>
      <c r="G179" s="3" t="e">
        <f>#REF!</f>
        <v>#REF!</v>
      </c>
      <c r="I179" s="55" t="e">
        <f>#REF!</f>
        <v>#REF!</v>
      </c>
      <c r="J179" s="3" t="e">
        <f>#REF!-#REF!</f>
        <v>#REF!</v>
      </c>
      <c r="K179" s="3" t="e">
        <f>#REF!-#REF!</f>
        <v>#REF!</v>
      </c>
      <c r="L179" s="3" t="e">
        <f>#REF!-#REF!</f>
        <v>#REF!</v>
      </c>
      <c r="M179" s="62"/>
    </row>
    <row r="180" spans="2:13" x14ac:dyDescent="0.3">
      <c r="B180" s="25" t="s">
        <v>79</v>
      </c>
      <c r="C180" s="63" t="e">
        <f>C179/(C161*1000)</f>
        <v>#REF!</v>
      </c>
      <c r="D180" s="63" t="e">
        <f>D179/(D161*1000)</f>
        <v>#REF!</v>
      </c>
      <c r="E180" s="63" t="e">
        <f>E179/(E161*1000)</f>
        <v>#REF!</v>
      </c>
      <c r="F180" s="63" t="e">
        <f>F179/(F161*1000)</f>
        <v>#REF!</v>
      </c>
      <c r="G180" s="61" t="e">
        <f>#REF!</f>
        <v>#REF!</v>
      </c>
      <c r="I180" s="63" t="e">
        <f>I179/(I161*1000)</f>
        <v>#REF!</v>
      </c>
      <c r="J180" s="63" t="e">
        <f>J179/(J161*1000)</f>
        <v>#REF!</v>
      </c>
      <c r="K180" s="63" t="e">
        <f>K179/(K161*1000)</f>
        <v>#REF!</v>
      </c>
      <c r="L180" s="63" t="e">
        <f>L179/(L161*1000)</f>
        <v>#REF!</v>
      </c>
      <c r="M180" s="62"/>
    </row>
    <row r="181" spans="2:13" x14ac:dyDescent="0.3">
      <c r="B181" s="25" t="s">
        <v>78</v>
      </c>
      <c r="C181" s="3" t="e">
        <f>#REF!</f>
        <v>#REF!</v>
      </c>
      <c r="D181" s="3" t="e">
        <f>#REF!-#REF!</f>
        <v>#REF!</v>
      </c>
      <c r="E181" s="3" t="e">
        <f>#REF!-#REF!</f>
        <v>#REF!</v>
      </c>
      <c r="F181" s="3" t="e">
        <f>#REF!-#REF!</f>
        <v>#REF!</v>
      </c>
      <c r="G181" s="3" t="e">
        <f>#REF!</f>
        <v>#REF!</v>
      </c>
      <c r="I181" s="3" t="e">
        <f>#REF!</f>
        <v>#REF!</v>
      </c>
      <c r="J181" s="3" t="e">
        <f>#REF!-#REF!</f>
        <v>#REF!</v>
      </c>
      <c r="K181" s="3" t="e">
        <f>#REF!-#REF!</f>
        <v>#REF!</v>
      </c>
      <c r="L181" s="3" t="e">
        <f>#REF!-#REF!</f>
        <v>#REF!</v>
      </c>
      <c r="M181" s="3" t="e">
        <f>#REF!</f>
        <v>#REF!</v>
      </c>
    </row>
    <row r="182" spans="2:13" x14ac:dyDescent="0.3">
      <c r="B182" s="110" t="s">
        <v>104</v>
      </c>
      <c r="C182" s="106"/>
      <c r="D182" s="106"/>
      <c r="E182" s="106"/>
      <c r="F182" s="106"/>
      <c r="G182" s="106"/>
      <c r="I182" s="106"/>
      <c r="J182" s="106"/>
      <c r="K182" s="106"/>
      <c r="L182" s="106"/>
      <c r="M182" s="106"/>
    </row>
    <row r="183" spans="2:13" x14ac:dyDescent="0.3">
      <c r="B183" s="34" t="s">
        <v>99</v>
      </c>
      <c r="C183" s="62"/>
      <c r="D183" s="62"/>
      <c r="E183" s="62"/>
      <c r="F183" s="62"/>
      <c r="G183" s="62"/>
      <c r="I183" s="62"/>
      <c r="J183" s="62"/>
      <c r="K183" s="62"/>
      <c r="L183" s="62"/>
      <c r="M183" s="3" t="e">
        <f>#REF!</f>
        <v>#REF!</v>
      </c>
    </row>
    <row r="184" spans="2:13" x14ac:dyDescent="0.3">
      <c r="B184" s="34" t="s">
        <v>103</v>
      </c>
      <c r="C184" s="62"/>
      <c r="D184" s="62"/>
      <c r="E184" s="62"/>
      <c r="F184" s="62"/>
      <c r="G184" s="62"/>
      <c r="I184" s="62"/>
      <c r="J184" s="62"/>
      <c r="K184" s="62"/>
      <c r="L184" s="62"/>
      <c r="M184" s="115" t="e">
        <f>#REF!</f>
        <v>#REF!</v>
      </c>
    </row>
    <row r="185" spans="2:13" x14ac:dyDescent="0.3">
      <c r="B185" s="110" t="s">
        <v>14</v>
      </c>
      <c r="C185" s="106"/>
      <c r="D185" s="106"/>
      <c r="E185" s="106"/>
      <c r="F185" s="106"/>
      <c r="G185" s="106"/>
      <c r="I185" s="106"/>
      <c r="J185" s="106"/>
      <c r="K185" s="106"/>
      <c r="L185" s="106"/>
      <c r="M185" s="106"/>
    </row>
    <row r="186" spans="2:13" x14ac:dyDescent="0.3">
      <c r="B186" s="25" t="s">
        <v>84</v>
      </c>
      <c r="C186" s="62"/>
      <c r="D186" s="62"/>
      <c r="E186" s="62"/>
      <c r="F186" s="62"/>
      <c r="G186" s="3" t="e">
        <f>#REF!</f>
        <v>#REF!</v>
      </c>
      <c r="I186" s="62"/>
      <c r="J186" s="62"/>
      <c r="K186" s="62"/>
      <c r="L186" s="62"/>
      <c r="M186" s="3" t="e">
        <f>#REF!</f>
        <v>#REF!</v>
      </c>
    </row>
    <row r="187" spans="2:13" x14ac:dyDescent="0.3">
      <c r="B187" s="25" t="s">
        <v>85</v>
      </c>
      <c r="C187" s="62"/>
      <c r="D187" s="62"/>
      <c r="E187" s="62"/>
      <c r="F187" s="62"/>
      <c r="G187" s="99" t="e">
        <f>#REF!</f>
        <v>#REF!</v>
      </c>
      <c r="I187" s="62"/>
      <c r="J187" s="62"/>
      <c r="K187" s="62"/>
      <c r="L187" s="62"/>
      <c r="M187" s="99" t="e">
        <f>#REF!</f>
        <v>#REF!</v>
      </c>
    </row>
    <row r="190" spans="2:13" x14ac:dyDescent="0.3">
      <c r="B190" s="100" t="s">
        <v>6</v>
      </c>
      <c r="C190" s="104" t="s">
        <v>105</v>
      </c>
      <c r="D190" s="104" t="s">
        <v>25</v>
      </c>
      <c r="E190" s="104" t="s">
        <v>253</v>
      </c>
      <c r="F190" s="104" t="s">
        <v>256</v>
      </c>
      <c r="G190" s="104" t="s">
        <v>116</v>
      </c>
      <c r="I190" s="104" t="s">
        <v>105</v>
      </c>
      <c r="J190" s="104" t="s">
        <v>25</v>
      </c>
      <c r="K190" s="104" t="s">
        <v>253</v>
      </c>
      <c r="L190" s="104" t="s">
        <v>256</v>
      </c>
      <c r="M190" s="104" t="s">
        <v>116</v>
      </c>
    </row>
    <row r="191" spans="2:13" ht="15" thickBot="1" x14ac:dyDescent="0.35">
      <c r="B191" s="101" t="s">
        <v>37</v>
      </c>
      <c r="C191" s="105">
        <v>2018</v>
      </c>
      <c r="D191" s="105">
        <v>2018</v>
      </c>
      <c r="E191" s="105">
        <v>2018</v>
      </c>
      <c r="F191" s="105">
        <v>2018</v>
      </c>
      <c r="G191" s="105">
        <v>2018</v>
      </c>
      <c r="H191" s="45"/>
      <c r="I191" s="105">
        <v>2019</v>
      </c>
      <c r="J191" s="105">
        <v>2019</v>
      </c>
      <c r="K191" s="105">
        <v>2019</v>
      </c>
      <c r="L191" s="105">
        <v>2019</v>
      </c>
      <c r="M191" s="105">
        <v>2019</v>
      </c>
    </row>
    <row r="192" spans="2:13" x14ac:dyDescent="0.3">
      <c r="B192" s="100"/>
      <c r="C192" s="104"/>
      <c r="D192" s="104"/>
      <c r="E192" s="104"/>
      <c r="F192" s="104"/>
      <c r="G192" s="104"/>
      <c r="I192" s="104"/>
      <c r="J192" s="104"/>
      <c r="K192" s="104"/>
      <c r="L192" s="104"/>
      <c r="M192" s="104"/>
    </row>
    <row r="193" spans="2:14" x14ac:dyDescent="0.3">
      <c r="B193" s="110" t="s">
        <v>86</v>
      </c>
      <c r="C193" s="107" t="e">
        <f>SUM(C194,C197)</f>
        <v>#REF!</v>
      </c>
      <c r="D193" s="107" t="e">
        <f>SUM(D194,D197)</f>
        <v>#REF!</v>
      </c>
      <c r="E193" s="107" t="e">
        <f>SUM(E194,E197)</f>
        <v>#REF!</v>
      </c>
      <c r="F193" s="107" t="e">
        <f>SUM(F194,F197)</f>
        <v>#REF!</v>
      </c>
      <c r="G193" s="107" t="e">
        <f>SUM(G194,G197)</f>
        <v>#REF!</v>
      </c>
      <c r="I193" s="107" t="e">
        <f>SUM(I194,I197)</f>
        <v>#REF!</v>
      </c>
      <c r="J193" s="107" t="e">
        <f>SUM(J194,J197)</f>
        <v>#REF!</v>
      </c>
      <c r="K193" s="107" t="e">
        <f>SUM(K194,K197)</f>
        <v>#REF!</v>
      </c>
      <c r="L193" s="107" t="e">
        <f>SUM(L194,L197)</f>
        <v>#REF!</v>
      </c>
      <c r="M193" s="107" t="e">
        <f>SUM(M194,M197)</f>
        <v>#REF!</v>
      </c>
    </row>
    <row r="194" spans="2:14" x14ac:dyDescent="0.3">
      <c r="B194" s="11" t="s">
        <v>87</v>
      </c>
      <c r="C194" s="36" t="e">
        <f>SUM(C195:C196)</f>
        <v>#REF!</v>
      </c>
      <c r="D194" s="36" t="e">
        <f>SUM(D195:D196)</f>
        <v>#REF!</v>
      </c>
      <c r="E194" s="36" t="e">
        <f>SUM(E195:E196)</f>
        <v>#REF!</v>
      </c>
      <c r="F194" s="36" t="e">
        <f>SUM(F195:F196)</f>
        <v>#REF!</v>
      </c>
      <c r="G194" s="36" t="e">
        <f>SUM(G195:G196)</f>
        <v>#REF!</v>
      </c>
      <c r="I194" s="36" t="e">
        <f>SUM(I195:I196)</f>
        <v>#REF!</v>
      </c>
      <c r="J194" s="36" t="e">
        <f>SUM(J195:J196)</f>
        <v>#REF!</v>
      </c>
      <c r="K194" s="36" t="e">
        <f>SUM(K195:K196)</f>
        <v>#REF!</v>
      </c>
      <c r="L194" s="36" t="e">
        <f>SUM(L195:L196)</f>
        <v>#REF!</v>
      </c>
      <c r="M194" s="36" t="e">
        <f>SUM(M195:M196)</f>
        <v>#REF!</v>
      </c>
    </row>
    <row r="195" spans="2:14" x14ac:dyDescent="0.3">
      <c r="B195" s="13" t="s">
        <v>80</v>
      </c>
      <c r="C195" s="36" t="e">
        <f>#REF!</f>
        <v>#REF!</v>
      </c>
      <c r="D195" s="36" t="e">
        <f>#REF!-#REF!</f>
        <v>#REF!</v>
      </c>
      <c r="E195" s="36" t="e">
        <f>#REF!-#REF!</f>
        <v>#REF!</v>
      </c>
      <c r="F195" s="36" t="e">
        <f>#REF!-#REF!</f>
        <v>#REF!</v>
      </c>
      <c r="G195" s="36" t="e">
        <f>#REF!</f>
        <v>#REF!</v>
      </c>
      <c r="I195" s="36" t="e">
        <f>#REF!</f>
        <v>#REF!</v>
      </c>
      <c r="J195" s="36" t="e">
        <f>#REF!-#REF!</f>
        <v>#REF!</v>
      </c>
      <c r="K195" s="36" t="e">
        <f>#REF!-#REF!</f>
        <v>#REF!</v>
      </c>
      <c r="L195" s="36" t="e">
        <f>#REF!-#REF!</f>
        <v>#REF!</v>
      </c>
      <c r="M195" s="36" t="e">
        <f>#REF!</f>
        <v>#REF!</v>
      </c>
    </row>
    <row r="196" spans="2:14" x14ac:dyDescent="0.3">
      <c r="B196" s="13" t="s">
        <v>81</v>
      </c>
      <c r="C196" s="36" t="e">
        <f>#REF!</f>
        <v>#REF!</v>
      </c>
      <c r="D196" s="36" t="e">
        <f>#REF!-#REF!</f>
        <v>#REF!</v>
      </c>
      <c r="E196" s="36" t="e">
        <f>#REF!-#REF!</f>
        <v>#REF!</v>
      </c>
      <c r="F196" s="36" t="e">
        <f>#REF!-#REF!</f>
        <v>#REF!</v>
      </c>
      <c r="G196" s="36" t="e">
        <f>#REF!</f>
        <v>#REF!</v>
      </c>
      <c r="I196" s="36" t="e">
        <f>#REF!</f>
        <v>#REF!</v>
      </c>
      <c r="J196" s="36" t="e">
        <f>#REF!-#REF!</f>
        <v>#REF!</v>
      </c>
      <c r="K196" s="36" t="e">
        <f>#REF!-#REF!</f>
        <v>#REF!</v>
      </c>
      <c r="L196" s="36" t="e">
        <f>#REF!-#REF!</f>
        <v>#REF!</v>
      </c>
      <c r="M196" s="36" t="e">
        <f>#REF!</f>
        <v>#REF!</v>
      </c>
    </row>
    <row r="197" spans="2:14" x14ac:dyDescent="0.3">
      <c r="B197" s="11" t="s">
        <v>117</v>
      </c>
      <c r="C197" s="36" t="e">
        <f>SUM(C198:C199)</f>
        <v>#REF!</v>
      </c>
      <c r="D197" s="36" t="e">
        <f>SUM(D198:D199)</f>
        <v>#REF!</v>
      </c>
      <c r="E197" s="36" t="e">
        <f>SUM(E198:E199)</f>
        <v>#REF!</v>
      </c>
      <c r="F197" s="36" t="e">
        <f>SUM(F198:F199)</f>
        <v>#REF!</v>
      </c>
      <c r="G197" s="36" t="e">
        <f>SUM(G198:G199)</f>
        <v>#REF!</v>
      </c>
      <c r="I197" s="36" t="e">
        <f>SUM(I198:I199)</f>
        <v>#REF!</v>
      </c>
      <c r="J197" s="36" t="e">
        <f>SUM(J198:J199)</f>
        <v>#REF!</v>
      </c>
      <c r="K197" s="36" t="e">
        <f>SUM(K198:K199)</f>
        <v>#REF!</v>
      </c>
      <c r="L197" s="36" t="e">
        <f>SUM(L198:L199)</f>
        <v>#REF!</v>
      </c>
      <c r="M197" s="36" t="e">
        <f>SUM(M198:M199)</f>
        <v>#REF!</v>
      </c>
    </row>
    <row r="198" spans="2:14" x14ac:dyDescent="0.3">
      <c r="B198" s="13" t="s">
        <v>80</v>
      </c>
      <c r="C198" s="36" t="e">
        <f>#REF!</f>
        <v>#REF!</v>
      </c>
      <c r="D198" s="36" t="e">
        <f>#REF!-#REF!</f>
        <v>#REF!</v>
      </c>
      <c r="E198" s="36" t="e">
        <f>#REF!-#REF!</f>
        <v>#REF!</v>
      </c>
      <c r="F198" s="36" t="e">
        <f>#REF!-#REF!</f>
        <v>#REF!</v>
      </c>
      <c r="G198" s="36" t="e">
        <f>#REF!</f>
        <v>#REF!</v>
      </c>
      <c r="I198" s="36" t="e">
        <f>#REF!</f>
        <v>#REF!</v>
      </c>
      <c r="J198" s="36" t="e">
        <f>#REF!-#REF!</f>
        <v>#REF!</v>
      </c>
      <c r="K198" s="36" t="e">
        <f>#REF!-#REF!</f>
        <v>#REF!</v>
      </c>
      <c r="L198" s="36" t="e">
        <f>#REF!-#REF!</f>
        <v>#REF!</v>
      </c>
      <c r="M198" s="36" t="e">
        <f>#REF!</f>
        <v>#REF!</v>
      </c>
    </row>
    <row r="199" spans="2:14" x14ac:dyDescent="0.3">
      <c r="B199" s="13" t="s">
        <v>81</v>
      </c>
      <c r="C199" s="36" t="e">
        <f>#REF!</f>
        <v>#REF!</v>
      </c>
      <c r="D199" s="36" t="e">
        <f>#REF!-#REF!</f>
        <v>#REF!</v>
      </c>
      <c r="E199" s="36" t="e">
        <f>#REF!-#REF!</f>
        <v>#REF!</v>
      </c>
      <c r="F199" s="36" t="e">
        <f>#REF!-#REF!</f>
        <v>#REF!</v>
      </c>
      <c r="G199" s="36" t="e">
        <f>#REF!</f>
        <v>#REF!</v>
      </c>
      <c r="I199" s="36" t="e">
        <f>#REF!</f>
        <v>#REF!</v>
      </c>
      <c r="J199" s="36" t="e">
        <f>#REF!-#REF!</f>
        <v>#REF!</v>
      </c>
      <c r="K199" s="36" t="e">
        <f>#REF!-#REF!</f>
        <v>#REF!</v>
      </c>
      <c r="L199" s="36" t="e">
        <f>#REF!-#REF!</f>
        <v>#REF!</v>
      </c>
      <c r="M199" s="36" t="e">
        <f>#REF!</f>
        <v>#REF!</v>
      </c>
    </row>
    <row r="200" spans="2:14" x14ac:dyDescent="0.3">
      <c r="B200" s="110" t="s">
        <v>118</v>
      </c>
      <c r="C200" s="106" t="e">
        <f>#REF!</f>
        <v>#REF!</v>
      </c>
      <c r="D200" s="106"/>
      <c r="E200" s="106"/>
      <c r="F200" s="106"/>
      <c r="G200" s="106" t="e">
        <f>#REF!</f>
        <v>#REF!</v>
      </c>
      <c r="I200" s="106" t="e">
        <f>#REF!</f>
        <v>#REF!</v>
      </c>
      <c r="J200" s="106"/>
      <c r="K200" s="106"/>
      <c r="L200" s="106"/>
      <c r="M200" s="106" t="e">
        <f>#REF!</f>
        <v>#REF!</v>
      </c>
    </row>
    <row r="201" spans="2:14" x14ac:dyDescent="0.3">
      <c r="B201" s="47" t="s">
        <v>119</v>
      </c>
      <c r="C201" s="9" t="e">
        <f>#REF!</f>
        <v>#REF!</v>
      </c>
      <c r="D201" s="62"/>
      <c r="E201" s="62"/>
      <c r="F201" s="62"/>
      <c r="G201" s="9" t="e">
        <f>#REF!</f>
        <v>#REF!</v>
      </c>
      <c r="I201" s="9" t="e">
        <f>#REF!</f>
        <v>#REF!</v>
      </c>
      <c r="J201" s="62"/>
      <c r="K201" s="62"/>
      <c r="L201" s="62"/>
      <c r="M201" s="9" t="e">
        <f>#REF!</f>
        <v>#REF!</v>
      </c>
    </row>
    <row r="202" spans="2:14" x14ac:dyDescent="0.3">
      <c r="B202" s="47" t="s">
        <v>120</v>
      </c>
      <c r="C202" s="9" t="e">
        <f>#REF!</f>
        <v>#REF!</v>
      </c>
      <c r="D202" s="62"/>
      <c r="E202" s="62"/>
      <c r="F202" s="62"/>
      <c r="G202" s="9" t="e">
        <f>#REF!</f>
        <v>#REF!</v>
      </c>
      <c r="I202" s="9" t="e">
        <f>#REF!</f>
        <v>#REF!</v>
      </c>
      <c r="J202" s="62"/>
      <c r="K202" s="62"/>
      <c r="L202" s="62"/>
      <c r="M202" s="9" t="e">
        <f>#REF!</f>
        <v>#REF!</v>
      </c>
    </row>
    <row r="203" spans="2:14" x14ac:dyDescent="0.3">
      <c r="B203" s="110" t="s">
        <v>121</v>
      </c>
      <c r="C203" s="107" t="e">
        <f>SUM(C204:C208)</f>
        <v>#REF!</v>
      </c>
      <c r="D203" s="107" t="e">
        <f>SUM(D204:D208)</f>
        <v>#REF!</v>
      </c>
      <c r="E203" s="107" t="e">
        <f>SUM(E204:E208)</f>
        <v>#REF!</v>
      </c>
      <c r="F203" s="107" t="e">
        <f>SUM(F204:F208)</f>
        <v>#REF!</v>
      </c>
      <c r="G203" s="107" t="e">
        <f>SUM(G204:G208)</f>
        <v>#REF!</v>
      </c>
      <c r="I203" s="107" t="e">
        <f>SUM(I204:I208)</f>
        <v>#REF!</v>
      </c>
      <c r="J203" s="107" t="e">
        <f>SUM(J204:J208)</f>
        <v>#REF!</v>
      </c>
      <c r="K203" s="107" t="e">
        <f>SUM(K204:K208)</f>
        <v>#REF!</v>
      </c>
      <c r="L203" s="107" t="e">
        <f>SUM(L204:L208)</f>
        <v>#REF!</v>
      </c>
      <c r="M203" s="107" t="e">
        <f>SUM(M204:M208)</f>
        <v>#REF!</v>
      </c>
    </row>
    <row r="204" spans="2:14" x14ac:dyDescent="0.3">
      <c r="B204" s="47" t="s">
        <v>259</v>
      </c>
      <c r="C204" s="36" t="e">
        <f>#REF!</f>
        <v>#REF!</v>
      </c>
      <c r="D204" s="36" t="e">
        <f>#REF!-#REF!</f>
        <v>#REF!</v>
      </c>
      <c r="E204" s="36" t="e">
        <f>#REF!-#REF!</f>
        <v>#REF!</v>
      </c>
      <c r="F204" s="36" t="e">
        <f>#REF!-#REF!</f>
        <v>#REF!</v>
      </c>
      <c r="G204" s="36" t="e">
        <f>#REF!</f>
        <v>#REF!</v>
      </c>
      <c r="I204" s="36" t="e">
        <f>#REF!</f>
        <v>#REF!</v>
      </c>
      <c r="J204" s="36" t="e">
        <f>#REF!-#REF!</f>
        <v>#REF!</v>
      </c>
      <c r="K204" s="36" t="e">
        <f>#REF!-#REF!</f>
        <v>#REF!</v>
      </c>
      <c r="L204" s="36" t="e">
        <f>#REF!-#REF!</f>
        <v>#REF!</v>
      </c>
      <c r="M204" s="36" t="e">
        <f>#REF!</f>
        <v>#REF!</v>
      </c>
    </row>
    <row r="205" spans="2:14" x14ac:dyDescent="0.3">
      <c r="B205" s="47" t="s">
        <v>122</v>
      </c>
      <c r="C205" s="36" t="e">
        <f>#REF!</f>
        <v>#REF!</v>
      </c>
      <c r="D205" s="36" t="e">
        <f>#REF!-#REF!</f>
        <v>#REF!</v>
      </c>
      <c r="E205" s="36" t="e">
        <f>#REF!-#REF!</f>
        <v>#REF!</v>
      </c>
      <c r="F205" s="36" t="e">
        <f>#REF!-#REF!</f>
        <v>#REF!</v>
      </c>
      <c r="G205" s="36" t="e">
        <f>#REF!</f>
        <v>#REF!</v>
      </c>
      <c r="I205" s="36" t="e">
        <f>#REF!</f>
        <v>#REF!</v>
      </c>
      <c r="J205" s="36" t="e">
        <f>#REF!-#REF!</f>
        <v>#REF!</v>
      </c>
      <c r="K205" s="36" t="e">
        <f>#REF!-#REF!</f>
        <v>#REF!</v>
      </c>
      <c r="L205" s="36" t="e">
        <f>#REF!-#REF!</f>
        <v>#REF!</v>
      </c>
      <c r="M205" s="36" t="e">
        <f>#REF!</f>
        <v>#REF!</v>
      </c>
    </row>
    <row r="206" spans="2:14" x14ac:dyDescent="0.3">
      <c r="B206" s="47" t="s">
        <v>291</v>
      </c>
      <c r="C206" s="36"/>
      <c r="D206" s="36"/>
      <c r="E206" s="36"/>
      <c r="F206" s="36"/>
      <c r="G206" s="36"/>
      <c r="H206" s="45"/>
      <c r="I206" s="36"/>
      <c r="J206" s="36"/>
      <c r="K206" s="36"/>
      <c r="L206" s="36"/>
      <c r="M206" s="36"/>
      <c r="N206" s="45"/>
    </row>
    <row r="207" spans="2:14" x14ac:dyDescent="0.3">
      <c r="B207" s="47" t="s">
        <v>123</v>
      </c>
      <c r="C207" s="36" t="e">
        <f>#REF!</f>
        <v>#REF!</v>
      </c>
      <c r="D207" s="36" t="e">
        <f>#REF!-#REF!</f>
        <v>#REF!</v>
      </c>
      <c r="E207" s="36" t="e">
        <f>#REF!-#REF!</f>
        <v>#REF!</v>
      </c>
      <c r="F207" s="36" t="e">
        <f>#REF!-#REF!</f>
        <v>#REF!</v>
      </c>
      <c r="G207" s="36" t="e">
        <f>#REF!</f>
        <v>#REF!</v>
      </c>
      <c r="I207" s="36" t="e">
        <f>#REF!</f>
        <v>#REF!</v>
      </c>
      <c r="J207" s="36" t="e">
        <f>#REF!-#REF!</f>
        <v>#REF!</v>
      </c>
      <c r="K207" s="36" t="e">
        <f>#REF!-#REF!</f>
        <v>#REF!</v>
      </c>
      <c r="L207" s="36" t="e">
        <f>#REF!-#REF!</f>
        <v>#REF!</v>
      </c>
      <c r="M207" s="36" t="e">
        <f>#REF!</f>
        <v>#REF!</v>
      </c>
    </row>
    <row r="208" spans="2:14" x14ac:dyDescent="0.3">
      <c r="B208" s="47" t="s">
        <v>124</v>
      </c>
      <c r="C208" s="36" t="e">
        <f>#REF!</f>
        <v>#REF!</v>
      </c>
      <c r="D208" s="36" t="e">
        <f>#REF!-#REF!</f>
        <v>#REF!</v>
      </c>
      <c r="E208" s="36" t="e">
        <f>#REF!-#REF!</f>
        <v>#REF!</v>
      </c>
      <c r="F208" s="36" t="e">
        <f>#REF!-#REF!</f>
        <v>#REF!</v>
      </c>
      <c r="G208" s="36" t="e">
        <f>#REF!</f>
        <v>#REF!</v>
      </c>
      <c r="I208" s="36" t="e">
        <f>#REF!</f>
        <v>#REF!</v>
      </c>
      <c r="J208" s="36" t="e">
        <f>#REF!-#REF!</f>
        <v>#REF!</v>
      </c>
      <c r="K208" s="36" t="e">
        <f>#REF!-#REF!</f>
        <v>#REF!</v>
      </c>
      <c r="L208" s="36" t="e">
        <f>#REF!-#REF!</f>
        <v>#REF!</v>
      </c>
      <c r="M208" s="36" t="e">
        <f>#REF!</f>
        <v>#REF!</v>
      </c>
    </row>
    <row r="209" spans="2:14" x14ac:dyDescent="0.3">
      <c r="B209" s="110" t="s">
        <v>125</v>
      </c>
      <c r="C209" s="106" t="e">
        <f>#REF!</f>
        <v>#REF!</v>
      </c>
      <c r="D209" s="106"/>
      <c r="E209" s="106"/>
      <c r="F209" s="106"/>
      <c r="G209" s="106" t="e">
        <f>#REF!</f>
        <v>#REF!</v>
      </c>
      <c r="I209" s="106" t="e">
        <f>#REF!</f>
        <v>#REF!</v>
      </c>
      <c r="J209" s="106"/>
      <c r="K209" s="106"/>
      <c r="L209" s="106"/>
      <c r="M209" s="106" t="e">
        <f>#REF!</f>
        <v>#REF!</v>
      </c>
    </row>
    <row r="210" spans="2:14" x14ac:dyDescent="0.3">
      <c r="B210" s="8" t="s">
        <v>126</v>
      </c>
      <c r="C210" s="9" t="e">
        <f>#REF!</f>
        <v>#REF!</v>
      </c>
      <c r="D210" s="62"/>
      <c r="E210" s="62"/>
      <c r="F210" s="62"/>
      <c r="G210" s="9" t="e">
        <f>#REF!</f>
        <v>#REF!</v>
      </c>
      <c r="I210" s="9" t="e">
        <f>#REF!</f>
        <v>#REF!</v>
      </c>
      <c r="J210" s="62"/>
      <c r="K210" s="62"/>
      <c r="L210" s="62"/>
      <c r="M210" s="9" t="e">
        <f>#REF!</f>
        <v>#REF!</v>
      </c>
    </row>
    <row r="211" spans="2:14" x14ac:dyDescent="0.3">
      <c r="B211" s="48" t="s">
        <v>292</v>
      </c>
      <c r="C211" s="9" t="e">
        <f>#REF!</f>
        <v>#REF!</v>
      </c>
      <c r="D211" s="62"/>
      <c r="E211" s="62"/>
      <c r="F211" s="62"/>
      <c r="G211" s="9" t="e">
        <f>#REF!</f>
        <v>#REF!</v>
      </c>
      <c r="I211" s="9" t="e">
        <f>#REF!</f>
        <v>#REF!</v>
      </c>
      <c r="J211" s="62"/>
      <c r="K211" s="62"/>
      <c r="L211" s="62"/>
      <c r="M211" s="9" t="e">
        <f>#REF!</f>
        <v>#REF!</v>
      </c>
    </row>
    <row r="212" spans="2:14" x14ac:dyDescent="0.3">
      <c r="B212" s="48" t="s">
        <v>225</v>
      </c>
      <c r="C212" s="9" t="e">
        <f>#REF!</f>
        <v>#REF!</v>
      </c>
      <c r="D212" s="62"/>
      <c r="E212" s="62"/>
      <c r="F212" s="62"/>
      <c r="G212" s="9" t="e">
        <f>#REF!</f>
        <v>#REF!</v>
      </c>
      <c r="I212" s="9" t="e">
        <f>#REF!</f>
        <v>#REF!</v>
      </c>
      <c r="J212" s="62"/>
      <c r="K212" s="62"/>
      <c r="L212" s="62"/>
      <c r="M212" s="9" t="e">
        <f>#REF!</f>
        <v>#REF!</v>
      </c>
    </row>
    <row r="213" spans="2:14" x14ac:dyDescent="0.3">
      <c r="B213" s="48" t="s">
        <v>293</v>
      </c>
      <c r="C213" s="9"/>
      <c r="D213" s="62"/>
      <c r="E213" s="62"/>
      <c r="F213" s="62"/>
      <c r="G213" s="9"/>
      <c r="H213" s="45"/>
      <c r="I213" s="9"/>
      <c r="J213" s="62"/>
      <c r="K213" s="62"/>
      <c r="L213" s="62"/>
      <c r="M213" s="9"/>
      <c r="N213" s="45"/>
    </row>
    <row r="214" spans="2:14" x14ac:dyDescent="0.3">
      <c r="B214" s="48" t="s">
        <v>127</v>
      </c>
      <c r="C214" s="9" t="e">
        <f>#REF!</f>
        <v>#REF!</v>
      </c>
      <c r="D214" s="62"/>
      <c r="E214" s="62"/>
      <c r="F214" s="62"/>
      <c r="G214" s="9" t="e">
        <f>#REF!</f>
        <v>#REF!</v>
      </c>
      <c r="I214" s="9" t="e">
        <f>#REF!</f>
        <v>#REF!</v>
      </c>
      <c r="J214" s="62"/>
      <c r="K214" s="62"/>
      <c r="L214" s="62"/>
      <c r="M214" s="9" t="e">
        <f>#REF!</f>
        <v>#REF!</v>
      </c>
    </row>
    <row r="215" spans="2:14" x14ac:dyDescent="0.3">
      <c r="B215" s="8" t="s">
        <v>128</v>
      </c>
      <c r="C215" s="9" t="e">
        <f>#REF!</f>
        <v>#REF!</v>
      </c>
      <c r="D215" s="62"/>
      <c r="E215" s="62"/>
      <c r="F215" s="62"/>
      <c r="G215" s="9" t="e">
        <f>#REF!</f>
        <v>#REF!</v>
      </c>
      <c r="I215" s="9" t="e">
        <f>#REF!</f>
        <v>#REF!</v>
      </c>
      <c r="J215" s="62"/>
      <c r="K215" s="62"/>
      <c r="L215" s="62"/>
      <c r="M215" s="9" t="e">
        <f>#REF!</f>
        <v>#REF!</v>
      </c>
    </row>
    <row r="216" spans="2:14" x14ac:dyDescent="0.3">
      <c r="B216" s="48" t="s">
        <v>129</v>
      </c>
      <c r="C216" s="9" t="e">
        <f>#REF!</f>
        <v>#REF!</v>
      </c>
      <c r="D216" s="62"/>
      <c r="E216" s="62"/>
      <c r="F216" s="62"/>
      <c r="G216" s="9" t="e">
        <f>#REF!</f>
        <v>#REF!</v>
      </c>
      <c r="I216" s="9" t="e">
        <f>#REF!</f>
        <v>#REF!</v>
      </c>
      <c r="J216" s="62"/>
      <c r="K216" s="62"/>
      <c r="L216" s="62"/>
      <c r="M216" s="9" t="e">
        <f>#REF!</f>
        <v>#REF!</v>
      </c>
    </row>
    <row r="217" spans="2:14" x14ac:dyDescent="0.3">
      <c r="B217" s="48" t="s">
        <v>225</v>
      </c>
      <c r="C217" s="9" t="e">
        <f>#REF!</f>
        <v>#REF!</v>
      </c>
      <c r="D217" s="62"/>
      <c r="E217" s="62"/>
      <c r="F217" s="62"/>
      <c r="G217" s="9" t="e">
        <f>#REF!</f>
        <v>#REF!</v>
      </c>
      <c r="I217" s="9" t="e">
        <f>#REF!</f>
        <v>#REF!</v>
      </c>
      <c r="J217" s="62"/>
      <c r="K217" s="62"/>
      <c r="L217" s="62"/>
      <c r="M217" s="9" t="e">
        <f>#REF!</f>
        <v>#REF!</v>
      </c>
    </row>
    <row r="218" spans="2:14" x14ac:dyDescent="0.3">
      <c r="B218" s="48" t="s">
        <v>130</v>
      </c>
      <c r="C218" s="9" t="e">
        <f>#REF!</f>
        <v>#REF!</v>
      </c>
      <c r="D218" s="62"/>
      <c r="E218" s="62"/>
      <c r="F218" s="62"/>
      <c r="G218" s="9" t="e">
        <f>#REF!</f>
        <v>#REF!</v>
      </c>
      <c r="I218" s="9" t="e">
        <f>#REF!</f>
        <v>#REF!</v>
      </c>
      <c r="J218" s="62"/>
      <c r="K218" s="62"/>
      <c r="L218" s="62"/>
      <c r="M218" s="9" t="e">
        <f>#REF!</f>
        <v>#REF!</v>
      </c>
    </row>
    <row r="219" spans="2:14" x14ac:dyDescent="0.3">
      <c r="B219" s="48" t="s">
        <v>127</v>
      </c>
      <c r="C219" s="9" t="e">
        <f>#REF!</f>
        <v>#REF!</v>
      </c>
      <c r="D219" s="62"/>
      <c r="E219" s="62"/>
      <c r="F219" s="62"/>
      <c r="G219" s="9" t="e">
        <f>#REF!</f>
        <v>#REF!</v>
      </c>
      <c r="I219" s="9" t="e">
        <f>#REF!</f>
        <v>#REF!</v>
      </c>
      <c r="J219" s="62"/>
      <c r="K219" s="62"/>
      <c r="L219" s="62"/>
      <c r="M219" s="9" t="e">
        <f>#REF!</f>
        <v>#REF!</v>
      </c>
    </row>
    <row r="220" spans="2:14" x14ac:dyDescent="0.3">
      <c r="B220" s="110" t="s">
        <v>82</v>
      </c>
      <c r="C220" s="112" t="e">
        <f>#REF!</f>
        <v>#REF!</v>
      </c>
      <c r="D220" s="112"/>
      <c r="E220" s="112"/>
      <c r="F220" s="112"/>
      <c r="G220" s="112" t="e">
        <f>#REF!</f>
        <v>#REF!</v>
      </c>
      <c r="I220" s="112" t="e">
        <f>#REF!</f>
        <v>#REF!</v>
      </c>
      <c r="J220" s="112"/>
      <c r="K220" s="112"/>
      <c r="L220" s="112"/>
      <c r="M220" s="112" t="e">
        <f>#REF!</f>
        <v>#REF!</v>
      </c>
    </row>
    <row r="221" spans="2:14" x14ac:dyDescent="0.3">
      <c r="B221" s="11" t="s">
        <v>83</v>
      </c>
      <c r="C221" s="31" t="e">
        <f>#REF!</f>
        <v>#REF!</v>
      </c>
      <c r="D221" s="62"/>
      <c r="E221" s="62"/>
      <c r="F221" s="62"/>
      <c r="G221" s="31" t="e">
        <f>#REF!</f>
        <v>#REF!</v>
      </c>
      <c r="I221" s="31" t="e">
        <f>#REF!</f>
        <v>#REF!</v>
      </c>
      <c r="J221" s="62"/>
      <c r="K221" s="62"/>
      <c r="L221" s="62"/>
      <c r="M221" s="31" t="e">
        <f>#REF!</f>
        <v>#REF!</v>
      </c>
    </row>
    <row r="222" spans="2:14" x14ac:dyDescent="0.3">
      <c r="B222" s="11" t="s">
        <v>131</v>
      </c>
      <c r="C222" s="31" t="e">
        <f>#REF!</f>
        <v>#REF!</v>
      </c>
      <c r="D222" s="62"/>
      <c r="E222" s="62"/>
      <c r="F222" s="62"/>
      <c r="G222" s="31" t="e">
        <f>#REF!</f>
        <v>#REF!</v>
      </c>
      <c r="I222" s="31" t="e">
        <f>#REF!</f>
        <v>#REF!</v>
      </c>
      <c r="J222" s="62"/>
      <c r="K222" s="62"/>
      <c r="L222" s="62"/>
      <c r="M222" s="31" t="e">
        <f>#REF!</f>
        <v>#REF!</v>
      </c>
    </row>
    <row r="223" spans="2:14" x14ac:dyDescent="0.3">
      <c r="B223" s="13" t="s">
        <v>80</v>
      </c>
      <c r="C223" s="31" t="e">
        <f>#REF!</f>
        <v>#REF!</v>
      </c>
      <c r="D223" s="62"/>
      <c r="E223" s="62"/>
      <c r="F223" s="62"/>
      <c r="G223" s="31" t="e">
        <f>#REF!</f>
        <v>#REF!</v>
      </c>
      <c r="I223" s="31" t="e">
        <f>#REF!</f>
        <v>#REF!</v>
      </c>
      <c r="J223" s="62"/>
      <c r="K223" s="62"/>
      <c r="L223" s="62"/>
      <c r="M223" s="149"/>
    </row>
    <row r="224" spans="2:14" x14ac:dyDescent="0.3">
      <c r="B224" s="13" t="s">
        <v>81</v>
      </c>
      <c r="C224" s="31" t="e">
        <f>#REF!</f>
        <v>#REF!</v>
      </c>
      <c r="D224" s="62"/>
      <c r="E224" s="62"/>
      <c r="F224" s="62"/>
      <c r="G224" s="31" t="e">
        <f>#REF!</f>
        <v>#REF!</v>
      </c>
      <c r="I224" s="31" t="e">
        <f>#REF!</f>
        <v>#REF!</v>
      </c>
      <c r="J224" s="62"/>
      <c r="K224" s="62"/>
      <c r="L224" s="62"/>
      <c r="M224" s="149"/>
    </row>
    <row r="225" spans="2:13" x14ac:dyDescent="0.3">
      <c r="B225" s="110" t="s">
        <v>14</v>
      </c>
      <c r="C225" s="106"/>
      <c r="D225" s="106"/>
      <c r="E225" s="106"/>
      <c r="F225" s="106"/>
      <c r="G225" s="106"/>
      <c r="I225" s="106"/>
      <c r="J225" s="106"/>
      <c r="K225" s="106"/>
      <c r="L225" s="106"/>
      <c r="M225" s="106"/>
    </row>
    <row r="226" spans="2:13" x14ac:dyDescent="0.3">
      <c r="B226" s="27" t="s">
        <v>90</v>
      </c>
      <c r="C226" s="36" t="e">
        <f>#REF!</f>
        <v>#REF!</v>
      </c>
      <c r="D226" s="62"/>
      <c r="E226" s="62"/>
      <c r="F226" s="62"/>
      <c r="G226" s="36" t="e">
        <f>#REF!</f>
        <v>#REF!</v>
      </c>
      <c r="I226" s="36" t="e">
        <f>#REF!</f>
        <v>#REF!</v>
      </c>
      <c r="J226" s="62"/>
      <c r="K226" s="62"/>
      <c r="L226" s="62"/>
      <c r="M226" s="36" t="e">
        <f>#REF!</f>
        <v>#REF!</v>
      </c>
    </row>
    <row r="227" spans="2:13" x14ac:dyDescent="0.3">
      <c r="B227" s="13" t="s">
        <v>132</v>
      </c>
      <c r="C227" s="36" t="e">
        <f>#REF!</f>
        <v>#REF!</v>
      </c>
      <c r="D227" s="62"/>
      <c r="E227" s="62"/>
      <c r="F227" s="62"/>
      <c r="G227" s="36" t="e">
        <f>#REF!</f>
        <v>#REF!</v>
      </c>
      <c r="I227" s="36" t="e">
        <f>#REF!</f>
        <v>#REF!</v>
      </c>
      <c r="J227" s="62"/>
      <c r="K227" s="62"/>
      <c r="L227" s="62"/>
      <c r="M227" s="36" t="e">
        <f>#REF!</f>
        <v>#REF!</v>
      </c>
    </row>
    <row r="228" spans="2:13" x14ac:dyDescent="0.3">
      <c r="B228" s="13" t="s">
        <v>133</v>
      </c>
      <c r="C228" s="36" t="e">
        <f>#REF!</f>
        <v>#REF!</v>
      </c>
      <c r="D228" s="62"/>
      <c r="E228" s="62"/>
      <c r="F228" s="62"/>
      <c r="G228" s="36" t="e">
        <f>#REF!</f>
        <v>#REF!</v>
      </c>
      <c r="I228" s="36" t="e">
        <f>#REF!</f>
        <v>#REF!</v>
      </c>
      <c r="J228" s="62"/>
      <c r="K228" s="62"/>
      <c r="L228" s="62"/>
      <c r="M228" s="36" t="e">
        <f>#REF!</f>
        <v>#REF!</v>
      </c>
    </row>
    <row r="229" spans="2:13" x14ac:dyDescent="0.3">
      <c r="B229" s="2" t="s">
        <v>27</v>
      </c>
      <c r="C229" s="12" t="e">
        <f>#REF!</f>
        <v>#REF!</v>
      </c>
      <c r="D229" s="62"/>
      <c r="E229" s="62"/>
      <c r="F229" s="62"/>
      <c r="G229" s="12" t="e">
        <f>#REF!</f>
        <v>#REF!</v>
      </c>
      <c r="I229" s="12" t="e">
        <f>#REF!</f>
        <v>#REF!</v>
      </c>
      <c r="J229" s="62"/>
      <c r="K229" s="62"/>
      <c r="L229" s="62"/>
      <c r="M229" s="12" t="e">
        <f>#REF!</f>
        <v>#REF!</v>
      </c>
    </row>
    <row r="230" spans="2:13" hidden="1" x14ac:dyDescent="0.3">
      <c r="B230" s="2" t="s">
        <v>28</v>
      </c>
      <c r="C230" s="117"/>
      <c r="D230" s="62"/>
      <c r="E230" s="62"/>
      <c r="F230" s="62"/>
      <c r="G230" s="118"/>
      <c r="I230" s="117"/>
      <c r="J230" s="62"/>
      <c r="K230" s="62"/>
      <c r="L230" s="62"/>
      <c r="M230" s="118"/>
    </row>
    <row r="231" spans="2:13" hidden="1" x14ac:dyDescent="0.3">
      <c r="B231" s="2" t="s">
        <v>29</v>
      </c>
      <c r="C231" s="117"/>
      <c r="D231" s="62"/>
      <c r="E231" s="62"/>
      <c r="F231" s="62"/>
      <c r="G231" s="117"/>
      <c r="I231" s="117"/>
      <c r="J231" s="62"/>
      <c r="K231" s="62"/>
      <c r="L231" s="62"/>
      <c r="M231" s="117"/>
    </row>
    <row r="232" spans="2:13" hidden="1" x14ac:dyDescent="0.3">
      <c r="B232" s="2" t="s">
        <v>91</v>
      </c>
      <c r="C232" s="117"/>
      <c r="D232" s="62"/>
      <c r="E232" s="62"/>
      <c r="F232" s="62"/>
      <c r="G232" s="117"/>
      <c r="I232" s="117"/>
      <c r="J232" s="62"/>
      <c r="K232" s="62"/>
      <c r="L232" s="62"/>
      <c r="M232" s="117"/>
    </row>
    <row r="233" spans="2:13" x14ac:dyDescent="0.3">
      <c r="B233" s="45" t="s">
        <v>134</v>
      </c>
      <c r="C233" s="65" t="e">
        <f>#REF!</f>
        <v>#REF!</v>
      </c>
      <c r="D233" s="62"/>
      <c r="E233" s="62"/>
      <c r="F233" s="62"/>
      <c r="G233" s="65" t="e">
        <f>#REF!</f>
        <v>#REF!</v>
      </c>
      <c r="I233" s="65" t="e">
        <f>#REF!</f>
        <v>#REF!</v>
      </c>
      <c r="J233" s="62"/>
      <c r="K233" s="62"/>
      <c r="L233" s="62"/>
      <c r="M233" s="65" t="e">
        <f>#REF!</f>
        <v>#REF!</v>
      </c>
    </row>
    <row r="234" spans="2:13" x14ac:dyDescent="0.3">
      <c r="B234" s="50" t="s">
        <v>135</v>
      </c>
      <c r="C234" s="12" t="e">
        <f>#REF!</f>
        <v>#REF!</v>
      </c>
      <c r="D234" s="62"/>
      <c r="E234" s="62"/>
      <c r="F234" s="62"/>
      <c r="G234" s="12" t="e">
        <f>#REF!</f>
        <v>#REF!</v>
      </c>
      <c r="I234" s="12" t="e">
        <f>#REF!</f>
        <v>#REF!</v>
      </c>
      <c r="J234" s="62"/>
      <c r="K234" s="62"/>
      <c r="L234" s="62"/>
      <c r="M234" s="12" t="e">
        <f>#REF!</f>
        <v>#REF!</v>
      </c>
    </row>
    <row r="235" spans="2:13" x14ac:dyDescent="0.3">
      <c r="B235" s="51" t="s">
        <v>136</v>
      </c>
      <c r="C235" s="12" t="e">
        <f>#REF!</f>
        <v>#REF!</v>
      </c>
      <c r="D235" s="62"/>
      <c r="E235" s="62"/>
      <c r="F235" s="62"/>
      <c r="G235" s="12" t="e">
        <f>#REF!</f>
        <v>#REF!</v>
      </c>
      <c r="I235" s="12" t="e">
        <f>#REF!</f>
        <v>#REF!</v>
      </c>
      <c r="J235" s="62"/>
      <c r="K235" s="62"/>
      <c r="L235" s="62"/>
      <c r="M235" s="62"/>
    </row>
    <row r="236" spans="2:13" x14ac:dyDescent="0.3">
      <c r="B236" s="51" t="s">
        <v>137</v>
      </c>
      <c r="C236" s="12" t="e">
        <f>#REF!</f>
        <v>#REF!</v>
      </c>
      <c r="D236" s="62"/>
      <c r="E236" s="62"/>
      <c r="F236" s="62"/>
      <c r="G236" s="12" t="e">
        <f>#REF!</f>
        <v>#REF!</v>
      </c>
      <c r="I236" s="12" t="e">
        <f>#REF!</f>
        <v>#REF!</v>
      </c>
      <c r="J236" s="62"/>
      <c r="K236" s="62"/>
      <c r="L236" s="62"/>
      <c r="M236" s="62"/>
    </row>
    <row r="237" spans="2:13" x14ac:dyDescent="0.3">
      <c r="B237" s="51" t="s">
        <v>260</v>
      </c>
      <c r="C237" s="12"/>
      <c r="D237" s="62"/>
      <c r="E237" s="62"/>
      <c r="F237" s="62"/>
      <c r="G237" s="12" t="e">
        <f>#REF!</f>
        <v>#REF!</v>
      </c>
      <c r="I237" s="12"/>
      <c r="J237" s="62"/>
      <c r="K237" s="62"/>
      <c r="L237" s="62"/>
      <c r="M237" s="12" t="e">
        <f>#REF!</f>
        <v>#REF!</v>
      </c>
    </row>
    <row r="238" spans="2:13" x14ac:dyDescent="0.3">
      <c r="B238" s="51" t="s">
        <v>138</v>
      </c>
      <c r="C238" s="12" t="e">
        <f>#REF!</f>
        <v>#REF!</v>
      </c>
      <c r="D238" s="62"/>
      <c r="E238" s="62"/>
      <c r="F238" s="62"/>
      <c r="G238" s="12" t="e">
        <f>#REF!</f>
        <v>#REF!</v>
      </c>
      <c r="I238" s="12" t="e">
        <f>#REF!</f>
        <v>#REF!</v>
      </c>
      <c r="J238" s="62"/>
      <c r="K238" s="62"/>
      <c r="L238" s="62"/>
      <c r="M238" s="12" t="e">
        <f>#REF!</f>
        <v>#REF!</v>
      </c>
    </row>
    <row r="239" spans="2:13" x14ac:dyDescent="0.3">
      <c r="B239" s="51" t="s">
        <v>139</v>
      </c>
      <c r="C239" s="116" t="e">
        <f>#REF!</f>
        <v>#REF!</v>
      </c>
      <c r="D239" s="62"/>
      <c r="E239" s="62"/>
      <c r="F239" s="62"/>
      <c r="G239" s="116" t="e">
        <f>#REF!</f>
        <v>#REF!</v>
      </c>
      <c r="I239" s="116" t="e">
        <f>#REF!</f>
        <v>#REF!</v>
      </c>
      <c r="J239" s="62"/>
      <c r="K239" s="62"/>
      <c r="L239" s="62"/>
      <c r="M239" s="116" t="e">
        <f>#REF!</f>
        <v>#REF!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5"/>
  <sheetViews>
    <sheetView showGridLines="0" workbookViewId="0">
      <selection activeCell="U9" sqref="U9"/>
    </sheetView>
  </sheetViews>
  <sheetFormatPr defaultRowHeight="14.4" x14ac:dyDescent="0.3"/>
  <cols>
    <col min="2" max="2" width="34.44140625" customWidth="1"/>
    <col min="7" max="7" width="10.88671875" style="45" customWidth="1"/>
    <col min="8" max="10" width="11.21875" style="45" customWidth="1"/>
  </cols>
  <sheetData>
    <row r="3" spans="2:18" x14ac:dyDescent="0.3">
      <c r="B3" s="53"/>
      <c r="C3" s="67" t="s">
        <v>146</v>
      </c>
      <c r="D3" s="67" t="s">
        <v>146</v>
      </c>
      <c r="E3" s="67" t="s">
        <v>146</v>
      </c>
      <c r="F3" s="67" t="s">
        <v>146</v>
      </c>
      <c r="G3" s="67" t="s">
        <v>146</v>
      </c>
      <c r="H3" s="67" t="s">
        <v>146</v>
      </c>
      <c r="I3" s="67" t="s">
        <v>146</v>
      </c>
      <c r="J3" s="67" t="s">
        <v>146</v>
      </c>
    </row>
    <row r="4" spans="2:18" x14ac:dyDescent="0.3">
      <c r="B4" s="68"/>
      <c r="C4" s="67" t="s">
        <v>158</v>
      </c>
      <c r="D4" s="67" t="s">
        <v>158</v>
      </c>
      <c r="E4" s="67" t="s">
        <v>234</v>
      </c>
      <c r="F4" s="67" t="s">
        <v>234</v>
      </c>
      <c r="G4" s="67" t="s">
        <v>254</v>
      </c>
      <c r="H4" s="67" t="s">
        <v>254</v>
      </c>
      <c r="I4" s="67" t="s">
        <v>147</v>
      </c>
      <c r="J4" s="67" t="s">
        <v>147</v>
      </c>
    </row>
    <row r="5" spans="2:18" ht="15" thickBot="1" x14ac:dyDescent="0.35">
      <c r="B5" s="69" t="s">
        <v>148</v>
      </c>
      <c r="C5" s="70">
        <v>2018</v>
      </c>
      <c r="D5" s="70">
        <v>2019</v>
      </c>
      <c r="E5" s="70">
        <v>2018</v>
      </c>
      <c r="F5" s="70">
        <v>2019</v>
      </c>
      <c r="G5" s="70">
        <v>2018</v>
      </c>
      <c r="H5" s="70">
        <v>2019</v>
      </c>
      <c r="I5" s="70">
        <v>2018</v>
      </c>
      <c r="J5" s="70">
        <v>2019</v>
      </c>
    </row>
    <row r="6" spans="2:18" x14ac:dyDescent="0.3">
      <c r="B6" s="45"/>
      <c r="C6" s="45"/>
      <c r="D6" s="45"/>
    </row>
    <row r="7" spans="2:18" ht="24" x14ac:dyDescent="0.3">
      <c r="B7" s="71" t="s">
        <v>149</v>
      </c>
      <c r="C7" s="72">
        <v>595.51800000000003</v>
      </c>
      <c r="D7" s="72"/>
      <c r="E7" s="72">
        <v>1275</v>
      </c>
      <c r="F7" s="72"/>
      <c r="G7" s="72">
        <v>2069.5010000000002</v>
      </c>
      <c r="H7" s="72"/>
      <c r="I7" s="72">
        <v>2811</v>
      </c>
      <c r="J7" s="72"/>
      <c r="O7" s="3"/>
      <c r="P7" s="3"/>
      <c r="Q7" s="3"/>
      <c r="R7" s="3"/>
    </row>
    <row r="8" spans="2:18" ht="24" x14ac:dyDescent="0.3">
      <c r="B8" s="73" t="s">
        <v>150</v>
      </c>
      <c r="C8" s="74">
        <v>61.433999999999997</v>
      </c>
      <c r="D8" s="74"/>
      <c r="E8" s="74">
        <v>124</v>
      </c>
      <c r="F8" s="74"/>
      <c r="G8" s="74">
        <v>186.17400000000001</v>
      </c>
      <c r="H8" s="74"/>
      <c r="I8" s="74">
        <v>258</v>
      </c>
      <c r="J8" s="74"/>
      <c r="O8" s="3"/>
      <c r="P8" s="3"/>
      <c r="Q8" s="3"/>
      <c r="R8" s="3"/>
    </row>
    <row r="9" spans="2:18" x14ac:dyDescent="0.3">
      <c r="B9" s="73" t="s">
        <v>262</v>
      </c>
      <c r="C9" s="74">
        <v>0</v>
      </c>
      <c r="D9" s="74"/>
      <c r="E9" s="74">
        <v>0</v>
      </c>
      <c r="F9" s="74"/>
      <c r="G9" s="74">
        <v>0</v>
      </c>
      <c r="H9" s="74"/>
      <c r="I9" s="74">
        <v>753</v>
      </c>
      <c r="J9" s="74"/>
      <c r="O9" s="3"/>
      <c r="P9" s="3"/>
      <c r="Q9" s="3"/>
      <c r="R9" s="3"/>
    </row>
    <row r="10" spans="2:18" ht="24" x14ac:dyDescent="0.3">
      <c r="B10" s="73" t="s">
        <v>152</v>
      </c>
      <c r="C10" s="74">
        <v>26.378</v>
      </c>
      <c r="D10" s="74"/>
      <c r="E10" s="74">
        <v>62</v>
      </c>
      <c r="F10" s="74"/>
      <c r="G10" s="74">
        <v>112.142</v>
      </c>
      <c r="H10" s="74"/>
      <c r="I10" s="74">
        <v>243</v>
      </c>
      <c r="J10" s="74"/>
      <c r="O10" s="3"/>
      <c r="P10" s="3"/>
      <c r="Q10" s="3"/>
      <c r="R10" s="3"/>
    </row>
    <row r="11" spans="2:18" s="45" customFormat="1" ht="24" x14ac:dyDescent="0.3">
      <c r="B11" s="73" t="s">
        <v>235</v>
      </c>
      <c r="C11" s="74">
        <v>0</v>
      </c>
      <c r="D11" s="74"/>
      <c r="E11" s="74">
        <v>16</v>
      </c>
      <c r="F11" s="74"/>
      <c r="G11" s="74"/>
      <c r="H11" s="74"/>
      <c r="I11" s="74">
        <v>44</v>
      </c>
      <c r="J11" s="74"/>
      <c r="M11" s="3"/>
      <c r="N11" s="3"/>
      <c r="O11" s="3"/>
      <c r="P11" s="3"/>
      <c r="Q11" s="3"/>
      <c r="R11" s="3"/>
    </row>
    <row r="12" spans="2:18" ht="24" x14ac:dyDescent="0.3">
      <c r="B12" s="73" t="s">
        <v>153</v>
      </c>
      <c r="C12" s="74">
        <v>-7.8250000000000002</v>
      </c>
      <c r="D12" s="74"/>
      <c r="E12" s="74">
        <v>-16</v>
      </c>
      <c r="F12" s="74"/>
      <c r="G12" s="74">
        <v>-23.475000000000001</v>
      </c>
      <c r="H12" s="74"/>
      <c r="I12" s="74">
        <v>-44</v>
      </c>
      <c r="J12" s="74"/>
      <c r="M12" s="3"/>
      <c r="N12" s="3"/>
      <c r="O12" s="3"/>
      <c r="P12" s="3"/>
      <c r="Q12" s="3"/>
      <c r="R12" s="3"/>
    </row>
    <row r="13" spans="2:18" x14ac:dyDescent="0.3">
      <c r="B13" s="75" t="s">
        <v>3</v>
      </c>
      <c r="C13" s="76">
        <v>675.505</v>
      </c>
      <c r="D13" s="76">
        <f t="shared" ref="D13" si="0">SUM(D7:D12)</f>
        <v>0</v>
      </c>
      <c r="E13" s="76">
        <v>1461</v>
      </c>
      <c r="F13" s="76">
        <f t="shared" ref="F13:H13" si="1">SUM(F7:F12)</f>
        <v>0</v>
      </c>
      <c r="G13" s="76">
        <v>2344.3420000000001</v>
      </c>
      <c r="H13" s="76">
        <f t="shared" si="1"/>
        <v>0</v>
      </c>
      <c r="I13" s="76">
        <v>4065</v>
      </c>
      <c r="J13" s="76">
        <f t="shared" ref="J13" si="2">SUM(J7:J12)</f>
        <v>0</v>
      </c>
      <c r="K13" s="28"/>
      <c r="M13" s="3"/>
      <c r="N13" s="3"/>
      <c r="O13" s="3"/>
      <c r="P13" s="3"/>
      <c r="Q13" s="3"/>
      <c r="R13" s="3"/>
    </row>
    <row r="14" spans="2:18" x14ac:dyDescent="0.3">
      <c r="B14" s="73" t="s">
        <v>41</v>
      </c>
      <c r="C14" s="74">
        <v>191.33500000000001</v>
      </c>
      <c r="D14" s="74"/>
      <c r="E14" s="74">
        <v>399</v>
      </c>
      <c r="F14" s="74"/>
      <c r="G14" s="74">
        <v>598.72799999999995</v>
      </c>
      <c r="H14" s="74"/>
      <c r="I14" s="74">
        <v>798</v>
      </c>
      <c r="J14" s="74"/>
      <c r="K14" s="28"/>
      <c r="M14" s="29"/>
      <c r="N14" s="29"/>
      <c r="O14" s="3"/>
      <c r="P14" s="3"/>
      <c r="Q14" s="3"/>
      <c r="R14" s="3"/>
    </row>
    <row r="15" spans="2:18" x14ac:dyDescent="0.3">
      <c r="B15" s="75" t="s">
        <v>154</v>
      </c>
      <c r="C15" s="76">
        <v>866.84</v>
      </c>
      <c r="D15" s="76">
        <f>SUM(D13:D14)</f>
        <v>0</v>
      </c>
      <c r="E15" s="76">
        <v>1860</v>
      </c>
      <c r="F15" s="76">
        <f>SUM(F13:F14)</f>
        <v>0</v>
      </c>
      <c r="G15" s="76">
        <v>2943.07</v>
      </c>
      <c r="H15" s="76">
        <f>SUM(H13:H14)</f>
        <v>0</v>
      </c>
      <c r="I15" s="76">
        <v>4863</v>
      </c>
      <c r="J15" s="76">
        <f>SUM(J13:J14)</f>
        <v>0</v>
      </c>
      <c r="K15" s="28"/>
      <c r="O15" s="3"/>
      <c r="P15" s="3"/>
      <c r="Q15" s="3"/>
      <c r="R15" s="3"/>
    </row>
    <row r="16" spans="2:18" x14ac:dyDescent="0.3">
      <c r="B16" s="73" t="s">
        <v>155</v>
      </c>
      <c r="C16" s="74">
        <v>0</v>
      </c>
      <c r="D16" s="74"/>
      <c r="E16" s="74">
        <v>-244</v>
      </c>
      <c r="F16" s="74"/>
      <c r="G16" s="74">
        <v>-242</v>
      </c>
      <c r="H16" s="74"/>
      <c r="I16" s="74">
        <v>-984</v>
      </c>
      <c r="J16" s="74"/>
      <c r="K16" s="66"/>
      <c r="O16" s="3"/>
      <c r="P16" s="3"/>
      <c r="Q16" s="3"/>
      <c r="R16" s="3"/>
    </row>
    <row r="17" spans="2:18" s="45" customFormat="1" x14ac:dyDescent="0.3">
      <c r="B17" s="73" t="s">
        <v>252</v>
      </c>
      <c r="C17" s="74">
        <v>0</v>
      </c>
      <c r="D17" s="74"/>
      <c r="E17" s="74">
        <v>107</v>
      </c>
      <c r="F17" s="74"/>
      <c r="G17" s="74">
        <v>107</v>
      </c>
      <c r="H17" s="74"/>
      <c r="I17" s="74">
        <v>107</v>
      </c>
      <c r="J17" s="74"/>
      <c r="K17" s="66"/>
      <c r="O17" s="3"/>
      <c r="P17" s="3"/>
      <c r="Q17" s="3"/>
      <c r="R17" s="3"/>
    </row>
    <row r="18" spans="2:18" ht="16.8" customHeight="1" x14ac:dyDescent="0.3">
      <c r="B18" s="73" t="s">
        <v>156</v>
      </c>
      <c r="C18" s="74">
        <v>0</v>
      </c>
      <c r="D18" s="74"/>
      <c r="E18" s="74">
        <v>0</v>
      </c>
      <c r="F18" s="74"/>
      <c r="G18" s="74">
        <v>-74</v>
      </c>
      <c r="H18" s="74"/>
      <c r="I18" s="74">
        <v>-142</v>
      </c>
      <c r="J18" s="74"/>
      <c r="K18" s="66"/>
      <c r="O18" s="3"/>
      <c r="P18" s="3"/>
      <c r="Q18" s="3"/>
      <c r="R18" s="3"/>
    </row>
    <row r="19" spans="2:18" x14ac:dyDescent="0.3">
      <c r="B19" s="75" t="s">
        <v>157</v>
      </c>
      <c r="C19" s="76">
        <v>866.84</v>
      </c>
      <c r="D19" s="76">
        <f>SUM(D15:D18)</f>
        <v>0</v>
      </c>
      <c r="E19" s="76">
        <v>1723</v>
      </c>
      <c r="F19" s="76">
        <f>SUM(F15:F18)</f>
        <v>0</v>
      </c>
      <c r="G19" s="76">
        <v>2734.07</v>
      </c>
      <c r="H19" s="76">
        <f>SUM(H15:H18)</f>
        <v>0</v>
      </c>
      <c r="I19" s="76">
        <v>3844</v>
      </c>
      <c r="J19" s="76">
        <f>SUM(J15:J18)</f>
        <v>0</v>
      </c>
      <c r="K19" s="28"/>
      <c r="L19" s="28"/>
      <c r="O19" s="3"/>
      <c r="P19" s="3"/>
      <c r="Q19" s="3"/>
      <c r="R19" s="3"/>
    </row>
    <row r="20" spans="2:18" x14ac:dyDescent="0.3">
      <c r="B20" s="45"/>
      <c r="C20" s="45"/>
      <c r="D20" s="45"/>
      <c r="E20" s="45"/>
      <c r="F20" s="45"/>
      <c r="K20" s="66"/>
      <c r="O20" s="3"/>
      <c r="P20" s="3"/>
      <c r="Q20" s="3"/>
      <c r="R20" s="3"/>
    </row>
    <row r="21" spans="2:18" x14ac:dyDescent="0.3">
      <c r="B21" s="75" t="s">
        <v>42</v>
      </c>
      <c r="C21" s="76">
        <v>242.86199999999999</v>
      </c>
      <c r="D21" s="76"/>
      <c r="E21" s="76">
        <v>499</v>
      </c>
      <c r="F21" s="76"/>
      <c r="G21" s="76">
        <v>764.35699999999997</v>
      </c>
      <c r="H21" s="76"/>
      <c r="I21" s="76">
        <v>748</v>
      </c>
      <c r="J21" s="76"/>
      <c r="K21" s="28"/>
      <c r="O21" s="3"/>
      <c r="P21" s="3"/>
      <c r="Q21" s="3"/>
      <c r="R21" s="3"/>
    </row>
    <row r="22" spans="2:18" x14ac:dyDescent="0.3">
      <c r="B22" s="77" t="s">
        <v>155</v>
      </c>
      <c r="C22" s="74">
        <v>0</v>
      </c>
      <c r="D22" s="74"/>
      <c r="E22" s="74">
        <v>-195</v>
      </c>
      <c r="F22" s="74"/>
      <c r="G22" s="74">
        <v>-189</v>
      </c>
      <c r="H22" s="74"/>
      <c r="I22" s="74">
        <v>-768</v>
      </c>
      <c r="J22" s="74"/>
      <c r="K22" s="66"/>
      <c r="O22" s="3"/>
      <c r="P22" s="3"/>
      <c r="Q22" s="3"/>
      <c r="R22" s="3"/>
    </row>
    <row r="23" spans="2:18" s="45" customFormat="1" x14ac:dyDescent="0.3">
      <c r="B23" s="73" t="s">
        <v>252</v>
      </c>
      <c r="C23" s="74">
        <v>0</v>
      </c>
      <c r="D23" s="74"/>
      <c r="E23" s="74">
        <v>107</v>
      </c>
      <c r="F23" s="74"/>
      <c r="G23" s="74">
        <v>107</v>
      </c>
      <c r="H23" s="74"/>
      <c r="I23" s="74">
        <v>107</v>
      </c>
      <c r="J23" s="74"/>
      <c r="K23" s="66"/>
      <c r="O23" s="3"/>
      <c r="P23" s="3"/>
      <c r="Q23" s="3"/>
      <c r="R23" s="3"/>
    </row>
    <row r="24" spans="2:18" s="45" customFormat="1" x14ac:dyDescent="0.3">
      <c r="B24" s="73" t="s">
        <v>262</v>
      </c>
      <c r="C24" s="74"/>
      <c r="D24" s="74"/>
      <c r="E24" s="74"/>
      <c r="F24" s="74"/>
      <c r="G24" s="74"/>
      <c r="H24" s="74"/>
      <c r="I24" s="74">
        <v>753</v>
      </c>
      <c r="J24" s="74"/>
      <c r="K24" s="66"/>
      <c r="O24" s="3"/>
      <c r="P24" s="3"/>
      <c r="Q24" s="3"/>
      <c r="R24" s="3"/>
    </row>
    <row r="25" spans="2:18" ht="16.8" customHeight="1" x14ac:dyDescent="0.3">
      <c r="B25" s="77" t="s">
        <v>156</v>
      </c>
      <c r="C25" s="74">
        <v>0</v>
      </c>
      <c r="D25" s="74"/>
      <c r="E25" s="74">
        <v>0</v>
      </c>
      <c r="F25" s="74"/>
      <c r="G25" s="74">
        <v>-58</v>
      </c>
      <c r="H25" s="74"/>
      <c r="I25" s="74">
        <v>-110</v>
      </c>
      <c r="J25" s="74"/>
      <c r="K25" s="66"/>
      <c r="O25" s="3"/>
      <c r="P25" s="3"/>
      <c r="Q25" s="3"/>
      <c r="R25" s="3"/>
    </row>
    <row r="26" spans="2:18" x14ac:dyDescent="0.3">
      <c r="B26" s="75" t="s">
        <v>57</v>
      </c>
      <c r="C26" s="76">
        <v>242.86199999999999</v>
      </c>
      <c r="D26" s="76">
        <f>SUM(D21:D25)</f>
        <v>0</v>
      </c>
      <c r="E26" s="76">
        <v>411</v>
      </c>
      <c r="F26" s="76">
        <f>SUM(F21:F25)</f>
        <v>0</v>
      </c>
      <c r="G26" s="76">
        <v>624.35699999999997</v>
      </c>
      <c r="H26" s="76">
        <f>SUM(H21:H25)</f>
        <v>0</v>
      </c>
      <c r="I26" s="76">
        <v>730</v>
      </c>
      <c r="J26" s="76">
        <f>SUM(J21:J25)</f>
        <v>0</v>
      </c>
      <c r="K26" s="28"/>
      <c r="L26" s="28"/>
      <c r="M26" s="3"/>
      <c r="N26" s="3"/>
      <c r="O26" s="3"/>
      <c r="P26" s="3"/>
      <c r="Q26" s="3"/>
      <c r="R26" s="3"/>
    </row>
    <row r="27" spans="2:18" x14ac:dyDescent="0.3">
      <c r="O27" s="3"/>
      <c r="P27" s="3"/>
    </row>
    <row r="28" spans="2:18" x14ac:dyDescent="0.3">
      <c r="O28" s="3"/>
      <c r="P28" s="3"/>
    </row>
    <row r="29" spans="2:18" x14ac:dyDescent="0.3">
      <c r="O29" s="3"/>
      <c r="P29" s="3"/>
    </row>
    <row r="30" spans="2:18" x14ac:dyDescent="0.3">
      <c r="O30" s="3"/>
      <c r="P30" s="3"/>
    </row>
    <row r="31" spans="2:18" x14ac:dyDescent="0.3">
      <c r="O31" s="3"/>
      <c r="P31" s="3"/>
    </row>
    <row r="32" spans="2:18" x14ac:dyDescent="0.3">
      <c r="O32" s="3"/>
      <c r="P32" s="3"/>
    </row>
    <row r="33" spans="15:16" x14ac:dyDescent="0.3">
      <c r="O33" s="3"/>
      <c r="P33" s="3"/>
    </row>
    <row r="34" spans="15:16" x14ac:dyDescent="0.3">
      <c r="O34" s="3"/>
      <c r="P34" s="3"/>
    </row>
    <row r="35" spans="15:16" x14ac:dyDescent="0.3">
      <c r="O35" s="3"/>
      <c r="P35" s="3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Group PLs</vt:lpstr>
      <vt:lpstr>Group CFs</vt:lpstr>
      <vt:lpstr>Group BS</vt:lpstr>
      <vt:lpstr>FactSheet_Cons</vt:lpstr>
      <vt:lpstr>FactSheet_Disco</vt:lpstr>
      <vt:lpstr>FactSheet _Retail</vt:lpstr>
      <vt:lpstr>QoQ</vt:lpstr>
      <vt:lpstr>Quarters</vt:lpstr>
      <vt:lpstr>PL</vt:lpstr>
      <vt:lpstr>Check</vt:lpstr>
      <vt:lpstr>KPIs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>Hizmete Özel</cp:keywords>
  <cp:lastModifiedBy>Sibel TURHAN</cp:lastModifiedBy>
  <cp:lastPrinted>2018-08-10T15:30:18Z</cp:lastPrinted>
  <dcterms:created xsi:type="dcterms:W3CDTF">2017-09-20T15:45:50Z</dcterms:created>
  <dcterms:modified xsi:type="dcterms:W3CDTF">2019-05-06T14:29:49Z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e362aae7-a928-407f-a308-0115c4f98bdb</vt:lpwstr>
  </property>
  <property fmtid="{D5CDD505-2E9C-101B-9397-08002B2CF9AE}" pid="4" name="CLASSIFICATION">
    <vt:lpwstr>I4886p293727nO8</vt:lpwstr>
  </property>
</Properties>
</file>